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0" windowHeight="8895" tabRatio="923" firstSheet="14" activeTab="0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Irtás, föld- és sziklamunka" sheetId="5" r:id="rId5"/>
    <sheet name="Síkalapozás" sheetId="6" r:id="rId6"/>
    <sheet name="Helyszíni beton és vasbeton mun" sheetId="7" r:id="rId7"/>
    <sheet name="Előregyártott épületszerkezeti " sheetId="8" r:id="rId8"/>
    <sheet name="Falazás és egyéb kőművesmunka" sheetId="9" r:id="rId9"/>
    <sheet name="Fém- és könnyű épületszerkezet " sheetId="10" r:id="rId10"/>
    <sheet name="Vakolás és rabicolás" sheetId="11" r:id="rId11"/>
    <sheet name="Szárazépítés" sheetId="12" r:id="rId12"/>
    <sheet name="Aljzatkészítés, hideg- és meleg" sheetId="13" r:id="rId13"/>
    <sheet name="Fa- és műanyag szerkezet elhely" sheetId="14" r:id="rId14"/>
    <sheet name="Fém nyílászáró és épületlakatos" sheetId="15" r:id="rId15"/>
    <sheet name="Üvegezés" sheetId="16" r:id="rId16"/>
    <sheet name="Felületképzés" sheetId="17" r:id="rId17"/>
    <sheet name="Szigetelés" sheetId="18" r:id="rId18"/>
    <sheet name="Beépített berendezési tárgyak e" sheetId="19" r:id="rId19"/>
    <sheet name="Takarítási munka" sheetId="20" r:id="rId20"/>
  </sheets>
  <definedNames/>
  <calcPr fullCalcOnLoad="1"/>
</workbook>
</file>

<file path=xl/sharedStrings.xml><?xml version="1.0" encoding="utf-8"?>
<sst xmlns="http://schemas.openxmlformats.org/spreadsheetml/2006/main" count="555" uniqueCount="262">
  <si>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</si>
  <si>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</si>
  <si>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</si>
  <si>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</si>
  <si>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</si>
  <si>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</si>
  <si>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</si>
  <si>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</si>
  <si>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</si>
  <si>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</si>
  <si>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</si>
  <si>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</si>
  <si>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</t>
  </si>
  <si>
    <t>12-005-8.1</t>
  </si>
  <si>
    <t>db</t>
  </si>
  <si>
    <t>Felvonulási csatlakozóhely főkapcsolóval világítási és erőátviteli mérőhely részére</t>
  </si>
  <si>
    <t>Munkanem összesen:</t>
  </si>
  <si>
    <t>Felvonulási létesítmények</t>
  </si>
  <si>
    <t>m2</t>
  </si>
  <si>
    <t>Zsaluzás és állványozás</t>
  </si>
  <si>
    <t>21-011-11.4</t>
  </si>
  <si>
    <t>21-011-12</t>
  </si>
  <si>
    <t>m3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</si>
  <si>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</si>
  <si>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</si>
  <si>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</si>
  <si>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31-000-13.1-0000001</t>
  </si>
  <si>
    <t>Misung aljzatok bontása</t>
  </si>
  <si>
    <t>Helyszíni beton és vasbeton munka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</si>
  <si>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</si>
  <si>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</si>
  <si>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Falazás és egyéb kőművesmunka</t>
  </si>
  <si>
    <t>34-000-2.1</t>
  </si>
  <si>
    <t>Könnyűszerkezetes térelhatároló elemek, szendvics-, hőszigetelt elemek bontása, 3,00 m2/db méretig</t>
  </si>
  <si>
    <t>Fém- és könnyű épületszerkezet szerelése</t>
  </si>
  <si>
    <t>36-003-1.1.1.1.1-0417801</t>
  </si>
  <si>
    <t>Oldalfalvakolat készítése, kézi felhordással, zsákos kiszerelésű szárazhabarcsból, sima, normál mész-cement vakolat, 1 cm vastagságban SAKRET PM-01 Uniputz Kézi vakolóhabarcs, szürke</t>
  </si>
  <si>
    <t>36-012-2.1.1.1-0148712</t>
  </si>
  <si>
    <t>Szellőző, falszárító felújító vakolat készítése, alacsony és közepes só és nedvességtartalom esetén, kézi felhordással, szárazhabarcsból, 2 cm vastagságban SAKRET TAP Szárító alapvakolat</t>
  </si>
  <si>
    <t>36-090-1.1.2-0550030</t>
  </si>
  <si>
    <t>Vakolatjavítás oldalfalon, tégla-, beton-, kőfelületen vagy építőlemezen, a meglazult, sérült vakolat előzetes leverésével, hiánypótlás 5-25% között Hvb4-mc, beltéri, vakoló, cementes mészhabarcs mészpéppel</t>
  </si>
  <si>
    <t>Vakolás és rabicolás</t>
  </si>
  <si>
    <t>39-003-2.1.1.1.1-0210200</t>
  </si>
  <si>
    <t>vtg. gipszkarton borítással KNAUF A 13 normál építőlemez, 12,5 mm HRAK 1250/2000, függesztő huzallal, Cikksz: 31307120</t>
  </si>
  <si>
    <t>39-005-2.1.1-0120032</t>
  </si>
  <si>
    <r>
      <t>Szerelt gipszkarton álmennyezet azonos szintbeli fém vázszerkezetre (egysoros kivitel), csavarfejek és illesztések alapglettelve (Q2 minőségben),  nem látszó bordázattal, 50 cm bordatávolsággal (CD50/27), 10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összefüggő felületig, 1 rtg. normál 12,5 mm</t>
    </r>
  </si>
  <si>
    <r>
      <t>Szabadon álló előtétfal készítése, üveggyapot szigetelőanyag kitöltéssel, 1 rtg. gipszkarton borítással, 50 mm széles profilvázra szerelve RIGIPS 1 rtg. RF 15 tűzgátló gipszkarton + 50 mm szigetelőanyag (11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), Th=0,5 óra</t>
    </r>
  </si>
  <si>
    <t>Szárazépítés</t>
  </si>
  <si>
    <t>42-000-3.2.1</t>
  </si>
  <si>
    <t>Fa-, hézagmentes műanyag- és szőnyegburkolatok bontása, csaphornyos vagy mozaikparketta, 22 mm vastag vakpadlóra szegezve</t>
  </si>
  <si>
    <t>42-000-3.4-0000001</t>
  </si>
  <si>
    <t>42-012-1.1.1.2.1.1-0212003</t>
  </si>
  <si>
    <t>Fal-, pillér-, oszlopburkolat készítése beltérben, tégla, beton, vakolt alapfelületen, gres, kőporcelán lappal, kötésben vagy hálósan, 3-5 mm vtg. ragasztóba rakva, 1-10 mm fugaszélességgel, 20x20 - 40x40 cm közötti lapmérettel LB-Knauf GRES/Gres</t>
  </si>
  <si>
    <t>ragasztó, EN 12004 szerinti C2T minősítéssel, kül- és beltérbe, fagyálló, padlófűtéshez is, Cikkszám: K00617801 LB-Knauf Colorin flex fugázó, EN 13888 szerinti CG2 minősítéssel, fehér, Cikkszám: K00630***</t>
  </si>
  <si>
    <t>42-022-1.1.1.2.1.1-0212003</t>
  </si>
  <si>
    <t>Padlóburkolat készítése, beltérben, tégla, beton, vakolt alapfelületen, gres, kőporcelán lappal, kötésben vagy hálósan, 3-5 mm vtg. ragasztóba rakva, 1-10 mm fugaszélességgel, 20x20 - 40x40 cm közötti lapmérettel LB-Knauf GRES/Gres ragasztó, EN 12004</t>
  </si>
  <si>
    <t>szerinti C2T minősítéssel, kül- és beltérbe, fagyálló, padlófűtéshez is, Cikkszám: K00617801 LB-Knauf Colorin flex fugázó, EN 13888 szerinti CG2 minősítéssel, fehér, Cikkszám: K00630***</t>
  </si>
  <si>
    <t>42-041-3.1.1.1-0417969</t>
  </si>
  <si>
    <t>42-042-24.6-0112001</t>
  </si>
  <si>
    <t>42-090-6.7.1</t>
  </si>
  <si>
    <t>Fa-, hézagmentes és műanyagburkolatok javítása, régi vagy javított parketta burkolat felújítása, gépi csiszolással</t>
  </si>
  <si>
    <t>42-090-9.6.1</t>
  </si>
  <si>
    <t>Kőburkolatok javítása, meglévő lépcső járófelület stokkolása, kemény mészkő vagy műkő felületen</t>
  </si>
  <si>
    <t>42-091-3.1</t>
  </si>
  <si>
    <t>Műkő burkolatok tisztítása; Műkőből készült padlóburkolat tisztítása JOS eljárással, 2.8-3.2 bar üstnyomással</t>
  </si>
  <si>
    <t>42-091-3.2</t>
  </si>
  <si>
    <t>Műkő burkolatok tisztítása; Műkőből készült fal-pillér és oszlopburkolat tisztítása JOS eljárással, 2.8-3.2 bar üstnyomással</t>
  </si>
  <si>
    <t>42-091-3.3</t>
  </si>
  <si>
    <t>Műkő burkolatok tisztítása; Műkőből készült lábazat tisztítása JOS eljárással, 2.8-3.2 bar üstnyomással</t>
  </si>
  <si>
    <t>42-091-3.4</t>
  </si>
  <si>
    <t>Műkő burkolatok tisztítása; Műkőből készült lépcsőburkolat tisztítása JOS eljárással, 2.8-3.2 bar üstnyomással</t>
  </si>
  <si>
    <t>42-091-3.5</t>
  </si>
  <si>
    <t>Műkő burkolatok tisztítása; Műkőből készült fedkő tisztítása JOS eljárással, 2.8-3.2 bar üstnyomással</t>
  </si>
  <si>
    <r>
      <t>Textilburkolatok fektetése szabványos, kiegyenlített aljzatra, modul-szőnyegből PVH - ARENA velúr modul szőnyeg tűzések száma: 189 600 felső szál: 800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flór vtg./teljes vtg.: 4/7,8 mm, görgősszék alkalmas, 16 színben</t>
    </r>
  </si>
  <si>
    <t>Aljzatkészítés, hideg- és melegburkolat készítése</t>
  </si>
  <si>
    <t>Fa- és műanyag szerkezet elhelyezése</t>
  </si>
  <si>
    <t>45-001-1.1.3.1-0134014</t>
  </si>
  <si>
    <t>Beltéri ajtók, alapozott acél ajtótok elhelyezése, saroktok szerelésével, Jobbos/Balos falcolt ajtólaphoz EPDM tömítőprofillal, téglafalba való beépítéssel, 625x2000-2000x2125 mm névleges méretig Hörmann 1 részes saroktok, névleges méret:750 x 2125 mm</t>
  </si>
  <si>
    <t>45-001-1.1.3.1-0134016</t>
  </si>
  <si>
    <t>Beltéri ajtók, alapozott acél ajtótok elhelyezése, saroktok szerelésével, Jobbos/Balos falcolt ajtólaphoz EPDM tömítőprofillal, téglafalba való beépítéssel, 625x2000-2000x2125 mm névleges méretig Hörmann 1 részes saroktok, névleges méret:1000 x 2125 mm</t>
  </si>
  <si>
    <t>45-001-2.1.1-0000091</t>
  </si>
  <si>
    <t>Beltéri ajtólapok elhelyezése nedves helyiségben, kiegészítő szerelvények nélkül, 40 mm vastag papír rácsbetétes, 3 oldalon falcolt ajtólappal, 0,6 mm vastag felületkezelt acéllemezből, 750×2000-1250x2250 mm névleges méretig, egyszárnyú tömör ajtólappal</t>
  </si>
  <si>
    <t>HPL lemezzel burkolt beltéri ajtólap, névleges méret: 750 x 2125 mm, RAL 9016 színben</t>
  </si>
  <si>
    <t>45-001-2.1.1-0000092</t>
  </si>
  <si>
    <t>45-001-2.1.1-0134086</t>
  </si>
  <si>
    <t>Beltéri ajtólapok elhelyezése, kiegészítő szerelvények nélkül, 40 mm vastag papír rácsbetétes, 3 oldalon falcolt ajtólappal, 0,6 mm vastag felületkezelt acéllemezből, 750×2000-1250x2250 mm névleges méretig, egyszárnyú tömör ajtólappal Hörmann ZK beltéri</t>
  </si>
  <si>
    <t>ajtólap, névleges méret: 750 x 2125 mm, RAL 9016 színben</t>
  </si>
  <si>
    <t>45-001-2.1.1-0134091</t>
  </si>
  <si>
    <t>ajtólap, névleges méret: 1000 x 2125 mm, RAL 9016 színben</t>
  </si>
  <si>
    <t>Fém nyílászáró és épületlakatos-szerkezet elhelyezése</t>
  </si>
  <si>
    <t>46-007-7</t>
  </si>
  <si>
    <t>Régi tapasz pótlása, horonytisztítással, fában</t>
  </si>
  <si>
    <t>Üvegezés</t>
  </si>
  <si>
    <t>47-000-1.21.1.1.1.2</t>
  </si>
  <si>
    <t>100 m2</t>
  </si>
  <si>
    <t>Belső festéseknél felület előkészítése, részmunkák; glettelés, hagyományos meszes glettel, vakolt felületen, bármilyen padozatú helyiségben, tagolt felületen</t>
  </si>
  <si>
    <t>47-000-2.5.1.1-0213262</t>
  </si>
  <si>
    <t>Tapétázás előkészítő és részmunkái; glettelés tapétázás alá, cement vagy műanyag kötésű masszával, vakolt felületen, üres helyiségben, egy rétegben HENKEL Ceresit Cereplaszta, beltéri glett, Cikkszám: 141414</t>
  </si>
  <si>
    <t>47-000-4.1.6</t>
  </si>
  <si>
    <t>Acélfelületek mázolásának előkészítő és részmunkái; régi olajfesték eltávolítása kaparással (raskettázás), fűtőtestről, 80 NÁ feletti csőről</t>
  </si>
  <si>
    <t>47-000-4.4.4.1-0120509</t>
  </si>
  <si>
    <t>Acélfelületek mázolásának előkészítő és részmunkái; kézi rozsdamentesítés, rácson, korláton, kerítésen, sodronyhálón, könnyű rozsdásodás esetén Supralux lakkbenzin higító, EAN: 5992454205023</t>
  </si>
  <si>
    <t>47-000-7.1.1.2-0214001</t>
  </si>
  <si>
    <t>Fafelületek mázolásának előkészítő és részmunkái; régi olajmázolás eltávolítása fa nyílászáró szerkezetről, leégetéssel, lemaratással vagy festékeltávolító pasztával, tagolt felületről Remmers Alkutex Abbeizer festék, graffiti eltávolító, 1368</t>
  </si>
  <si>
    <t>47-011-15.1.1.2-0150241</t>
  </si>
  <si>
    <t>Diszperziós festés műanyag bázisú vizes-diszperziós  fehér vagy gyárilag színezett festékkel, új vagy régi lekapart, előkészített alapfelületen, vakolaton, két rétegben, tagolt sima felületen SAKRET DFI  diszperziós beltéri festék, fehér</t>
  </si>
  <si>
    <t>47-012-1.2.1.3-0111006</t>
  </si>
  <si>
    <t>47-013-1.2.1.1.4-0148235</t>
  </si>
  <si>
    <t>Homlokzati Mészfestések, korszerű gyári készrekevert magas vízgőzáteresztő képességű fehér vagy színes mészfestékkel, vakolaton, két rétegben, tagolt durva felületen Baumit Mészfesték, Cikkszám: 960160</t>
  </si>
  <si>
    <t>47-013-31.2.1.1-0213711</t>
  </si>
  <si>
    <t>Impregnálás (hidrofóbizáló anyaggal), hidrofóbizáló réteg felhordása terméskőre, kispórusú sima felületű kő esetén Remmers Funcosil SNL víz elleni impregnáló folyadék, oldószeres, 0602</t>
  </si>
  <si>
    <t>47-021-12.5.1-0131032</t>
  </si>
  <si>
    <t>Korróziógátló alapozás fűtőtesten, NÁ 80 feletti csövön, műgyanta kötőanyagú, oldószertartalmú festékkel Supralux Koralkyd korróziógátló alapozófesték, vörös, EAN: 5992451106033</t>
  </si>
  <si>
    <t>47-021-31.3.1-0130361</t>
  </si>
  <si>
    <t>Acélfelületek átvonó festése rácson, korláton, kerítésen, sodronyhálón műgyanta kötőanyagú, oldószeres festékkel Trinát magasfényű zománcfesték, fehér 100, EAN: 5995061119042</t>
  </si>
  <si>
    <t>47-021-31.5.1-0130361</t>
  </si>
  <si>
    <t>Acélfelületek átvonó festése fűtőtesten, NÁ 80 feletti csövön műgyanta kötőanyagú, oldószeres festékkel Trinát magasfényű zománcfesték, fehér 100, EAN: 5995061119042</t>
  </si>
  <si>
    <t>47-031-1.5.1.2-0130361</t>
  </si>
  <si>
    <t>47-031-1.9.3.1</t>
  </si>
  <si>
    <t>47-031-1.12.1.1-0418751</t>
  </si>
  <si>
    <r>
      <t>Tapétázás; papíraljzat nélkül, üres helyiségben, 120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feletti tapétával Grabetta-Luxor habmintás tapéta, Metylan ragasztóval</t>
    </r>
  </si>
  <si>
    <t>Felületképzés</t>
  </si>
  <si>
    <t>48-013-1.1</t>
  </si>
  <si>
    <t>48-013-6.4-0216016</t>
  </si>
  <si>
    <t>Talajvíznyomás elleni padlószigetelés bevonatszigeteléssel két rétegben, maximum 3,0 m bemerülési mélységig, minimum 4,0 mm száraz rétegvastagságú kétkomponensű modifikált bitumenes bevonatszigeteléssel, glettvassal, simítóval vagy szórással felhordva</t>
  </si>
  <si>
    <t>48-031-1.6.1</t>
  </si>
  <si>
    <t>ker.m2</t>
  </si>
  <si>
    <t>Utólagos talajnedvesség elleni vízszintes falszigetelés készítése, tégla vagy kő-tégla falszerkezetben, furatinjektálásos módszerrel, egysorú injektálási furatsor elkészítése, tisztítása sűrített levegő befúvásával,injektáló pakkerek elhelyezésével</t>
  </si>
  <si>
    <t>48-031-1.7.1.1.1-0213504</t>
  </si>
  <si>
    <t>Utólagos talajnedvesség elleni vízszintes falszigetelés készítése, beton, vasbeton, illetve nagyszilárdságú kő falszerkezetben, furatinjektálásos módszerrel, magasnyomású injektálás, egysorú furatkiosztás esetén, kovásító folyadékkal Remmers Aida Kiesol</t>
  </si>
  <si>
    <t>Szigetelés</t>
  </si>
  <si>
    <t>50-000-61</t>
  </si>
  <si>
    <t>Irodák tárolószekrényeinek bontása</t>
  </si>
  <si>
    <t>Beépített berendezési tárgyak elhelyezése</t>
  </si>
  <si>
    <t>90-008-1-0110202</t>
  </si>
  <si>
    <t>Festés előtt burkolatok takarásának készítése Takarás készítése fóliával</t>
  </si>
  <si>
    <t>90-008-2</t>
  </si>
  <si>
    <t>Festés után burkolatok takarásának felszedése</t>
  </si>
  <si>
    <t>Takarítási munka</t>
  </si>
  <si>
    <t>Összesen:</t>
  </si>
  <si>
    <t>ARKkitehti Kft.</t>
  </si>
  <si>
    <t xml:space="preserve">             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</si>
  <si>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</si>
  <si>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</si>
  <si>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</si>
  <si>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</si>
  <si>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</si>
  <si>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</si>
  <si>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</si>
  <si>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</si>
  <si>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</si>
  <si>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</si>
  <si>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</si>
  <si>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</si>
  <si>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</si>
  <si>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</si>
  <si>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</si>
  <si>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</si>
  <si>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</si>
  <si>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pince szigetelt falszakasza</t>
  </si>
  <si>
    <t>pince lábazati szint feletti szakasz</t>
  </si>
  <si>
    <t>HPL lemezzel burkolt beltéri ajtólap, névleges méret: 875 x 2125 mm, RAL 9016 színben</t>
  </si>
  <si>
    <t>ajtólap, névleges méret: 875 x 2125 mm, RAL 9016 színben</t>
  </si>
  <si>
    <t>45-001-2.1.1-0134089</t>
  </si>
  <si>
    <t xml:space="preserve">Beltéri ajtók,
alapozott acél ajtótok elhelyezése,
saroktok szerelésével, Jobbos/Balos falcolt ajtólaphoz EPDM tömítőprofillal, téglafalba való beépítéssel, 625x2000-2000x2125 mm névleges méretig Hörmann 1 részes saroktok, névleges méret:875 x 2125 mm
</t>
  </si>
  <si>
    <t>45-001-1.1.3.1-0134015</t>
  </si>
  <si>
    <t>Belső fafelületek lazúrozása, akrilátlatex bázisú, vízzel hígítható páccal, tagolatlan felületen Revco Wood-Line falazúr, natúr (lépcső korlát)</t>
  </si>
  <si>
    <t>Belső fafelületek zománclakkozása, műgyantabázisú (alkid) oldószertartalmú zománccal, tagolt felületen Trinát magasfényű zománcfesték, fehér 100, EAN: 5995061119042 (ablak)</t>
  </si>
  <si>
    <t>Belső fafelületek lakkozása, oldószeres, alkid anyagú, transzparens lakkal, 2 rétegben, tagolatlan felületen (parketta)</t>
  </si>
  <si>
    <t>K</t>
  </si>
  <si>
    <t>Fa ideiglenes ablakszárnyak elheyezése, meglévő tokba</t>
  </si>
  <si>
    <t>Meglévő nyílászárók műbőr borításának elbontása</t>
  </si>
  <si>
    <t>15-012-2.1</t>
  </si>
  <si>
    <t>Több pallószint képzésére alkalmas belső csőállvány készítése pallóterítés nélkül, 
állványépítés MSZ- és alkalmazástechnikai kézikönyv szerint, 3,01-10,00 m pallószint magasság között, fából</t>
  </si>
  <si>
    <t>Beton aljzatok, járdák bontása 10 cm vastagságig, könnyűbetonból</t>
  </si>
  <si>
    <t>31-000-13.1</t>
  </si>
  <si>
    <t>33-091-4.1.2-2110002</t>
  </si>
  <si>
    <t>Teherhordó és kitöltő falazat,
égetett agyag-kerámia termékekből,
nyílásbefalazás, nyílásszűkítés vagy kisebb falpótlások, 250 mm és ennél vastagabb falban csorbázatvéséssel, nyílásbefalazás, nyílásszűkítés vagy kisebb falpótlások,
Kisméretű tömör tégla 250x120x65 mm I.o.
M 1 (Hf10-mc) falazó, cementes mészhabarcs</t>
  </si>
  <si>
    <t>33-091-1.1.1-2110002</t>
  </si>
  <si>
    <t>Teherhordó és kitöltő falazat,
égetett agyag-kerámia termékekből,
meglévő falazati hiányosságok pótlása,
falazat pótlása, 0,01-0,03 m3 között
Kisméretű tömör tégla 250x120x65 mm I.o.
M 1 (Hf10-mc) falazó, cementes mészhabarcs</t>
  </si>
  <si>
    <t>fészek befalazás</t>
  </si>
  <si>
    <t>Talajnedvesség elleni falszigetelés függőleges felületen, bevonatszigeteléssel két rétegben, minimum 2,0 mm száraz rétegvastagságú egykomponensű szigetelőhabarccsal,
glettvassal vagy simítóval felhordva, Remmers Sulfatexschlamme szulfátálló szigetelőhabarcs tapadóhídként, 0430 [vagy műszakilag ezzel egyenértékű]</t>
  </si>
  <si>
    <t>48-012-5.1-0213516</t>
  </si>
  <si>
    <t>vizes helyiségben</t>
  </si>
  <si>
    <t>Meglévő aljzat kiegyenlítése, rugalmas burkolat alá, parketta és laminált padló úsztatott fektetéséhez, (általános igénybevétel) ragasztóval szennyezett betonaljzat (cementesztrich) felület előkészítése, 3 mm vastagságban SAKRET AMS Önterülő aljzatkiegyenlítő SAKRET UG Univerzális alapozó</t>
  </si>
  <si>
    <t>meglévő üres hornyok elfalazása</t>
  </si>
  <si>
    <t>elektromos és gépész horonyvésés után</t>
  </si>
  <si>
    <t>33-063-3.2.2-0000001</t>
  </si>
  <si>
    <t>Fa beltéri nyílászárók
elhelyezése, előre kihagyott falnyílásba, utólagos elhelyezéssel, tömítés nélkül,
(szerelvényezve, finom beállítással),
hossztoldott fenyőfa ajtó, 6,01-10,00 m kerület között Borovi, hossztoldott fenyő beltéri ajtó UTH tokkal, tömör, lazúros, kilincs nélkül 100 x 210 cm</t>
  </si>
  <si>
    <t>44-001-1.1.2.2-0164903</t>
  </si>
  <si>
    <t>meglévő színre kevert</t>
  </si>
  <si>
    <t xml:space="preserve"> kétkomponensű rugalmas vízszigetelő cementhabarcs</t>
  </si>
  <si>
    <t xml:space="preserve">Talajvíznyomás elleni falszigetelés függőleges felületen, bevonatszigeteléssel, két rétegben, maximum 3,0 m bemerülési mélységig, minimum 2,5 mm száraz rétegvastagságú kétkomponensű szigetelőhabarccsal, glettvassal vagy simítóval felhordva </t>
  </si>
  <si>
    <t>42-011-2.1.1.3.3-0417968</t>
  </si>
  <si>
    <t>Padlóburkolat hordozószerkezetének felületelőkészítése beltérben, beton alapfelületen simító felületkiegyenlítés készítése 6-15 mm átlagos rétegvastagság között SAKRET SRM Gyorsjavító habarcs, lejtésképzés, betonjavítás</t>
  </si>
  <si>
    <t>44-090-32-0000001</t>
  </si>
  <si>
    <t>Vízvető pótlása</t>
  </si>
  <si>
    <t>48-014-7.4-0314001</t>
  </si>
  <si>
    <t>48-014-4.4-0314001</t>
  </si>
  <si>
    <t>Ráth György Múzeum felújítása</t>
  </si>
  <si>
    <t xml:space="preserve">Név : Ráth György Múzeum                                 </t>
  </si>
  <si>
    <t>31-031-1.3.1</t>
  </si>
  <si>
    <t>32-002-1.1.1-0120010</t>
  </si>
  <si>
    <t>32-002-1.1.1-0120011</t>
  </si>
  <si>
    <t xml:space="preserve">Előregyártott azonnal terhelhető nyílásáthidaló 
elhelyezése (válaszfal áthidalók is), tartószerkezetre, csomóponti kötés nélkül,
falazat szélességű áthidaló elemekből vagy több elem egymás mellé sorolásával, a teherhordó falváll előkészítésével, kiegészítő hőszigetelés elhelyezése nélkül, égetett agyag-kerámia köpenyes nyílásáthidaló
POROTHERM A-10 kerámia burkolatú nyílásáthidaló, 1,00 m
</t>
  </si>
  <si>
    <t>Előregyártott azonnal terhelhető nyílásáthidaló 
elhelyezése (válaszfal áthidalók is), tartószerkezetre, csomóponti kötés nélkül,
falazat szélességű áthidaló elemekből vagy több elem egymás mellé sorolásával, a teherhordó falváll előkészítésével, kiegészítő hőszigetelés elhelyezése nélkül, égetett agyag-kerámia köpenyes nyílásáthidaló POROTHERM A-10 kerámia burkolatú nyílásáthidaló, 1,25 m</t>
  </si>
  <si>
    <t>33-011-1.1.2.1.2.1.1-2132106</t>
  </si>
  <si>
    <t xml:space="preserve">Válaszfal építése, égetett agyag-kerámia termékekből, nútféderes elemekből, 100 mm falvastagságban, 500x238x100 mm-es méretű
válaszfallapból, falazó, cementes mészhabarcsba falazva, POROTHERM 10 N+F válaszfallap, 500x238x100 mm, M 1 (Hf10-mc) falazó, cementes mészhabarcs
</t>
  </si>
  <si>
    <t>Szigetelőhabarcs vagy műanyagbázisú bevonatszigetelés aljzatának alapozása  nedvszívó felületeknél, vízszintes vagy függőleges áltakános felületen, egy rétegben, tapadóhíddal, kovásító folyadékkal Remmers Aida Kiesol</t>
  </si>
  <si>
    <t>Felületet kiegyenlítés Remmers Dichtspachtel spatulázó- és tömít massza szigetelőhabarccsal, esetenként több cm-ben is  [vagy műszakilag ezzel egyenértékű]</t>
  </si>
  <si>
    <t>Bevonatszigetelés aljzatának portalanítása és előnedvesítése, vízszintes vagy függőleges felületen  [vagy műszakilag ezzel egyenértékű]</t>
  </si>
  <si>
    <t>víztaszító szigetelő koncentrátum, 1810  [vagy műszakilag ezzel egyenértékű]</t>
  </si>
  <si>
    <t>MUREXIN 2K WINTER szigetelőbevonat  [vagy műszakilag ezzel egyenértékű]</t>
  </si>
  <si>
    <t>Üzemi-használati víz elleni, víznyomásnak nem kitett helyzetű,  kerámia vagy GRES lapburkolat alatti függőleges falszigetelés bevonatszigeteléssel, két rétegben, minimum 2,0 mm száraz rétegvastagságú kétkomponensű szigetelőhabarccsal, glettvassal vagy simítóval felhordva MUREXIN DF 2 K Vastagfólia  [vagy műszakilag ezzel egyenértékű]</t>
  </si>
  <si>
    <t>Üzemi-használati víz elleni, víznyomásnak nem kitett helyzetű,  kerámia vagy GRES lapburkolat alatti padlószigetelés bevonatszigeteléssel, két rétegben, minimum 2,0 mm száraz rétegvastagságú kétkomponensű szigetelőhabarccsal,glettvassal vagy simítóval felhordva MUREXIN DF 2 K Vastagfólia  [vagy műszakilag ezzel egyenértékű]</t>
  </si>
  <si>
    <t xml:space="preserve">Cím : 1068 Budapest, Városligeti fasor 12.                                 </t>
  </si>
  <si>
    <t>Csorbázatvésés, 15 cm szélességig</t>
  </si>
  <si>
    <t>33-000-61.1</t>
  </si>
  <si>
    <t>Kontakt- vagy csúsztatott esztrich készítése,
helyszínen kevert, cementbázisú esztrichből,
C20 szilárdsági osztálynak megfelelően 5 cm vastagságban, meglévő betonnal összetüskézve</t>
  </si>
  <si>
    <t>Lépcsőkar újrafokolása pince és magasföldszint között</t>
  </si>
  <si>
    <t>Horonyvésés visszajavítása
téglafalban, 8,01-16,00 cm˛ keresztmetszet között</t>
  </si>
  <si>
    <t>Tapéta nyílóajtó elhelyezése előre kihagyott falnyílásba</t>
  </si>
  <si>
    <t>Meglévő rendszer zárása, ürítése</t>
  </si>
  <si>
    <t>Csatlakozás a meglévő vízvezeték hálóztra</t>
  </si>
  <si>
    <t>Kiszállás</t>
  </si>
  <si>
    <t>Vízvezeték szerelés ötrétegű csőből idomokkal, tartókkal, DN20</t>
  </si>
  <si>
    <t>Légbeszívószelepes tömlővéges kifolyó felszerelése, 3/4"</t>
  </si>
  <si>
    <t>Víztelenítő csap felszerelése, 1/2"</t>
  </si>
  <si>
    <t>Beton és vasbeton szerkezetek felületi javítása előtti alapozó, korróziógátló vagy kötőréteg felhordása 1 rétegben; Tapadóhíd készítése Mapei Planicrete szintetikus polimer bázisú latex</t>
  </si>
  <si>
    <t>31-090-5</t>
  </si>
  <si>
    <t>42-042-4.4.1.2.5-0110301</t>
  </si>
  <si>
    <t>Parkettafektetés (szegélyléccel együtt), kiegyenlített aljzatra ragasztva, kisméretű lamella parkettából, nedvességre kevésbé érzékeny fafajtából, halszálka mintába (duplahalszálka mintába) rakva
(ragasztó anyag külön tételben kiírva), Lamellaparketta, 10 mm, tölgy, Natúr, Mátraparkett [vagy műszakilag ezzel egyenértékű]</t>
  </si>
  <si>
    <r>
      <t>Fa-, hézagmentes műanyag- és szőnyegburkolatok bontása, szőnyegpadló bontása (lépcső</t>
    </r>
    <r>
      <rPr>
        <sz val="10"/>
        <color indexed="8"/>
        <rFont val="Times New Roman CE"/>
        <family val="0"/>
      </rPr>
      <t>)</t>
    </r>
  </si>
  <si>
    <t>HPL lemezzel burkolt beltéri ajtólap, névleges méret: 1000 x 2125 mm, RAL 9016 színben</t>
  </si>
  <si>
    <t>Előregyártott épületszerketei elemek elhelyezése és szerelése</t>
  </si>
  <si>
    <t>21-003-7.1.2.1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</si>
  <si>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között, 5,5 m mélységig</t>
    </r>
  </si>
  <si>
    <t>21-004-4.1.2-0120125</t>
  </si>
  <si>
    <t>Talajjavító réteg készítése vonalas létesítményeknél, 3,00 m szélességig vagy építményen belül, osztályozatlan kavicsból Nyers homokos kavics, NHK 0/125 Q-T, Délegyháza</t>
  </si>
  <si>
    <t>23-003-3-0232210</t>
  </si>
  <si>
    <r>
      <t>Vasbeton sáv-, talp-, lemez- vagy gerendaalap készítése helyszínen kevert .....minőségű betonból C20/25 -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</si>
  <si>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31-000-14.7</t>
  </si>
  <si>
    <t>Beton aljzatok, járdák bontása 10 cm vastagság felett, aszfalt járda bontása</t>
  </si>
  <si>
    <t>31-021-4.1.2-0230710</t>
  </si>
  <si>
    <t>Sík vagy alulbordás vasbeton lemez készítése, 15°-os hajlásszögig, X0v(H), XC1, XC2, XC3 környezeti osztályú, kissé képlékeny vagy képlékeny konzisztenciájú betonból, kézi erővel, vibrátoros tömörítéssel, 12 cm vastagság felett C20/25 - X0v(H) kissé képlékeny kavicsbeton keverék CEM 52,5 pc. Dmax = 32 mm, m = 6,4 finomsági modulussal</t>
  </si>
  <si>
    <t>31-030-11.1.1.2-0121410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</si>
  <si>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 képlékeny kavicsbeton keverék CEM 42,5 pc. Dmax = 24 mm, m = 6,8 finomsági modulussal</t>
  </si>
  <si>
    <t>31-030-11.1.2.6</t>
  </si>
  <si>
    <t>Beton aljzat készítése helyszínen kevert betonból, kézi továbbítással és bedolgozással, merev aljzatra, tartószerkezetre léccel lehúzva, 10 cm vastagságig, aszfaltból</t>
  </si>
  <si>
    <t>33-001-1.3.4.3.1.1-0200408</t>
  </si>
  <si>
    <t>Teherhordó és kitöltő falazat készítése, beton, könnyűbeton falazóblokk vagy zsaluzóelem termékekből, 300 mm falvastagságban, 300x500x250 mm-es méretű beton zsaluzóelemből, kitöltő betonnal, betonacél beépítéssel ZS 30-as zsaluzóelem, 300/500/250 mm, C16/20-16/kissé képlékeny kavicsbeton, B 60.40:12 mm átmérőjű betonacél</t>
  </si>
  <si>
    <t>48-013-5.2-0213860</t>
  </si>
  <si>
    <t>48-013-6.2-0213860</t>
  </si>
  <si>
    <t>Talajvíznyomás elleni falszigetelés függőleges felületen, bevonatszigeteléssel,
két rétegben, maximum 3,0 m bemerülési mélységig, minimum 2,5 mm száraz rétegvastagságú kétkomponensű szigetelőhabarccsal,
glettvassal vagy simítóval felhordva, Remmers Multi-Baudicht 2K oldószer és bitumenmentes rugalmas vízszigetelő vastagbevonat, UV álló, 3014 [vagy műszakilag ezzel egyenértékű] aknafal</t>
  </si>
  <si>
    <t>Talajvíznyomás elleni padlószigetelés bevonatszigeteléssel két rétegben,
maximum 3,0 m bemerülési mélységig, minimum 2,5 mm száraz rétegvastagságú kétkomponensű szigetelőhabarccsal,
glettvassal vagy simítóval felhordva, Remmers Multi-Baudicht 2K oldószer és bitumenmentes rugalmas vízszigetelő vastagbevonat, UV álló, 3014 [vagy műszakilag ezzel egyenértékű] aknapadló</t>
  </si>
  <si>
    <t>Ipari járórácsok elhelyezése bármilyen méretben, NAGÉV P típusú sima járórács tűzihorgonyzott kivitelben, 30x3-as főbordával 33/33 bordaosztással, 1000x1000 mm [vagy műszakilag ezzel egyenértékű]</t>
  </si>
  <si>
    <t>45-004-5-0180504</t>
  </si>
  <si>
    <t>Egyéb épületlakatos szerkezetek elhelyezése, hágcsóvas, Hágcsóvas [vagy műszakilag ezzel egyenértékű]</t>
  </si>
  <si>
    <t>45-005-2.5-0990135</t>
  </si>
  <si>
    <t>Síkalapozás</t>
  </si>
  <si>
    <t>Vakolatjavítás oldalfalon, tégla-, beton-, kőfelületen vagy építőlemezen, a meglazult, sérült vakolat előzetes leverésével, hiánypótlás 5-25% között Hvb4-mc, beltéri, vakoló, cementes mészhabarcs mészpéppel külső lábazaton</t>
  </si>
  <si>
    <t xml:space="preserve"> Kelt:      2017. december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</si>
</sst>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Arial CE"/>
      <family val="0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49" fillId="0" borderId="0" xfId="0" applyFont="1" applyAlignment="1">
      <alignment vertical="top"/>
    </xf>
    <xf numFmtId="0" fontId="48" fillId="0" borderId="11" xfId="0" applyFont="1" applyBorder="1" applyAlignment="1">
      <alignment vertical="top"/>
    </xf>
    <xf numFmtId="10" fontId="48" fillId="0" borderId="11" xfId="0" applyNumberFormat="1" applyFont="1" applyBorder="1" applyAlignment="1">
      <alignment vertical="top"/>
    </xf>
    <xf numFmtId="0" fontId="48" fillId="0" borderId="0" xfId="0" applyFont="1" applyAlignment="1">
      <alignment horizontal="left" vertical="top"/>
    </xf>
    <xf numFmtId="0" fontId="48" fillId="0" borderId="11" xfId="0" applyFont="1" applyBorder="1" applyAlignment="1">
      <alignment horizontal="right" vertical="top"/>
    </xf>
    <xf numFmtId="0" fontId="46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vertical="top" wrapText="1"/>
    </xf>
    <xf numFmtId="49" fontId="46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 horizontal="right" vertical="top" wrapText="1"/>
    </xf>
    <xf numFmtId="9" fontId="46" fillId="0" borderId="0" xfId="0" applyNumberFormat="1" applyFont="1" applyFill="1" applyAlignment="1">
      <alignment vertical="top" wrapText="1"/>
    </xf>
    <xf numFmtId="0" fontId="50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vertical="top" wrapText="1"/>
    </xf>
    <xf numFmtId="3" fontId="8" fillId="0" borderId="0" xfId="57" applyNumberFormat="1" applyFont="1" applyFill="1" applyBorder="1" applyAlignment="1" applyProtection="1">
      <alignment vertical="top" wrapText="1"/>
      <protection/>
    </xf>
    <xf numFmtId="0" fontId="8" fillId="0" borderId="0" xfId="66" applyNumberFormat="1" applyFont="1" applyFill="1" applyBorder="1" applyAlignment="1">
      <alignment horizontal="right" wrapText="1"/>
      <protection/>
    </xf>
    <xf numFmtId="0" fontId="8" fillId="0" borderId="0" xfId="56" applyNumberFormat="1" applyFont="1" applyFill="1" applyBorder="1" applyAlignment="1" applyProtection="1">
      <alignment wrapText="1"/>
      <protection/>
    </xf>
    <xf numFmtId="0" fontId="8" fillId="0" borderId="0" xfId="58" applyFont="1" applyFill="1">
      <alignment/>
      <protection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right" vertical="top" wrapText="1"/>
    </xf>
    <xf numFmtId="0" fontId="47" fillId="0" borderId="0" xfId="0" applyFont="1" applyFill="1" applyAlignment="1">
      <alignment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/>
    </xf>
    <xf numFmtId="0" fontId="49" fillId="0" borderId="0" xfId="0" applyFont="1" applyAlignment="1">
      <alignment vertical="top"/>
    </xf>
    <xf numFmtId="0" fontId="0" fillId="0" borderId="0" xfId="0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Normál 2 2" xfId="57"/>
    <cellStyle name="Normál 3" xfId="58"/>
    <cellStyle name="Normal_wavinTESCOKiskunhalas1014 strangonként" xfId="59"/>
    <cellStyle name="Összesen" xfId="60"/>
    <cellStyle name="Currency" xfId="61"/>
    <cellStyle name="Currency [0]" xfId="62"/>
    <cellStyle name="Rossz" xfId="63"/>
    <cellStyle name="Semleges" xfId="64"/>
    <cellStyle name="Standard_Munka12" xfId="65"/>
    <cellStyle name="Stílus 1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4">
      <selection activeCell="G11" sqref="G1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40" t="s">
        <v>140</v>
      </c>
      <c r="B1" s="41"/>
      <c r="C1" s="41"/>
      <c r="D1" s="41"/>
    </row>
    <row r="2" spans="1:4" s="14" customFormat="1" ht="15.75">
      <c r="A2" s="40"/>
      <c r="B2" s="41"/>
      <c r="C2" s="41"/>
      <c r="D2" s="41"/>
    </row>
    <row r="3" spans="1:4" s="14" customFormat="1" ht="15.75">
      <c r="A3" s="40"/>
      <c r="B3" s="41"/>
      <c r="C3" s="41"/>
      <c r="D3" s="41"/>
    </row>
    <row r="4" spans="1:4" ht="15.75">
      <c r="A4" s="42"/>
      <c r="B4" s="41"/>
      <c r="C4" s="41"/>
      <c r="D4" s="41"/>
    </row>
    <row r="5" spans="1:4" ht="15.75">
      <c r="A5" s="42"/>
      <c r="B5" s="41"/>
      <c r="C5" s="41"/>
      <c r="D5" s="41"/>
    </row>
    <row r="6" spans="1:4" ht="15.75">
      <c r="A6" s="42"/>
      <c r="B6" s="41"/>
      <c r="C6" s="41"/>
      <c r="D6" s="41"/>
    </row>
    <row r="7" spans="1:4" ht="15.75">
      <c r="A7" s="42"/>
      <c r="B7" s="41"/>
      <c r="C7" s="41"/>
      <c r="D7" s="41"/>
    </row>
    <row r="9" spans="1:3" ht="15.75">
      <c r="A9" s="10" t="s">
        <v>200</v>
      </c>
      <c r="C9" s="10" t="s">
        <v>141</v>
      </c>
    </row>
    <row r="10" spans="1:3" ht="15.75">
      <c r="A10" s="10" t="s">
        <v>141</v>
      </c>
      <c r="C10" s="10" t="s">
        <v>141</v>
      </c>
    </row>
    <row r="11" spans="1:3" ht="15.75">
      <c r="A11" s="10" t="s">
        <v>215</v>
      </c>
      <c r="C11" s="10" t="s">
        <v>261</v>
      </c>
    </row>
    <row r="12" spans="1:3" ht="15.75">
      <c r="A12" s="10" t="s">
        <v>141</v>
      </c>
      <c r="C12" s="10" t="s">
        <v>142</v>
      </c>
    </row>
    <row r="13" spans="1:3" ht="15.75">
      <c r="A13" s="10" t="s">
        <v>141</v>
      </c>
      <c r="C13" s="10" t="s">
        <v>143</v>
      </c>
    </row>
    <row r="14" spans="1:3" ht="15.75">
      <c r="A14" s="10" t="s">
        <v>141</v>
      </c>
      <c r="C14" s="10" t="s">
        <v>144</v>
      </c>
    </row>
    <row r="15" spans="1:3" ht="15.75">
      <c r="A15" s="10" t="s">
        <v>145</v>
      </c>
      <c r="C15" s="10" t="s">
        <v>146</v>
      </c>
    </row>
    <row r="16" ht="15.75">
      <c r="A16" s="10" t="s">
        <v>199</v>
      </c>
    </row>
    <row r="17" ht="15.75">
      <c r="A17" s="10" t="s">
        <v>147</v>
      </c>
    </row>
    <row r="18" ht="15.75">
      <c r="A18" s="10" t="s">
        <v>147</v>
      </c>
    </row>
    <row r="19" ht="15.75">
      <c r="A19" s="10" t="s">
        <v>148</v>
      </c>
    </row>
    <row r="20" ht="15.75">
      <c r="A20" s="10" t="s">
        <v>147</v>
      </c>
    </row>
    <row r="22" spans="1:4" ht="15.75">
      <c r="A22" s="43" t="s">
        <v>149</v>
      </c>
      <c r="B22" s="44"/>
      <c r="C22" s="44"/>
      <c r="D22" s="44"/>
    </row>
    <row r="23" spans="1:4" ht="15.75">
      <c r="A23" s="15" t="s">
        <v>150</v>
      </c>
      <c r="B23" s="15"/>
      <c r="C23" s="18" t="s">
        <v>151</v>
      </c>
      <c r="D23" s="18" t="s">
        <v>152</v>
      </c>
    </row>
    <row r="24" spans="1:4" ht="15.75">
      <c r="A24" s="15" t="s">
        <v>153</v>
      </c>
      <c r="B24" s="15"/>
      <c r="C24" s="15">
        <f>ROUND(SUM(Összesítő!B2:B19),0)</f>
        <v>0</v>
      </c>
      <c r="D24" s="15">
        <f>ROUND(SUM(Összesítő!C2:C19),0)</f>
        <v>0</v>
      </c>
    </row>
    <row r="25" spans="1:4" ht="15.75">
      <c r="A25" s="15" t="s">
        <v>154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155</v>
      </c>
      <c r="C26" s="45">
        <f>ROUND(C25+D25,0)</f>
        <v>0</v>
      </c>
      <c r="D26" s="45"/>
    </row>
    <row r="27" spans="1:4" ht="15.75">
      <c r="A27" s="15" t="s">
        <v>156</v>
      </c>
      <c r="B27" s="16">
        <v>0</v>
      </c>
      <c r="C27" s="46">
        <f>ROUND(C26*B27,0)</f>
        <v>0</v>
      </c>
      <c r="D27" s="46"/>
    </row>
    <row r="28" spans="1:4" ht="15.75">
      <c r="A28" s="15" t="s">
        <v>157</v>
      </c>
      <c r="B28" s="15"/>
      <c r="C28" s="47">
        <f>ROUND(C26+C27,0)</f>
        <v>0</v>
      </c>
      <c r="D28" s="47"/>
    </row>
    <row r="32" spans="2:3" ht="15.75">
      <c r="B32" s="45" t="s">
        <v>158</v>
      </c>
      <c r="C32" s="45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32</v>
      </c>
      <c r="C2" s="2" t="s">
        <v>33</v>
      </c>
      <c r="D2" s="6">
        <v>8.63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2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35</v>
      </c>
      <c r="C2" s="2" t="s">
        <v>36</v>
      </c>
      <c r="D2" s="6">
        <v>123.12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159</v>
      </c>
    </row>
    <row r="5" spans="1:9" ht="63.75">
      <c r="A5" s="8">
        <v>2</v>
      </c>
      <c r="B5" s="1" t="s">
        <v>37</v>
      </c>
      <c r="C5" s="2" t="s">
        <v>38</v>
      </c>
      <c r="D5" s="6">
        <v>737.7</v>
      </c>
      <c r="E5" s="1" t="s">
        <v>18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12.75">
      <c r="C6" s="2" t="s">
        <v>160</v>
      </c>
    </row>
    <row r="8" spans="1:9" ht="63.75">
      <c r="A8" s="8">
        <v>3</v>
      </c>
      <c r="B8" s="1" t="s">
        <v>39</v>
      </c>
      <c r="C8" s="2" t="s">
        <v>40</v>
      </c>
      <c r="D8" s="6">
        <v>67.14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/>
    </row>
    <row r="10" spans="1:9" ht="76.5">
      <c r="A10" s="8">
        <v>4</v>
      </c>
      <c r="B10" s="1" t="s">
        <v>39</v>
      </c>
      <c r="C10" s="2" t="s">
        <v>260</v>
      </c>
      <c r="D10" s="6">
        <v>30.1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16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42</v>
      </c>
      <c r="C2" s="2" t="s">
        <v>45</v>
      </c>
      <c r="D2" s="6">
        <v>12.3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38.25">
      <c r="C3" s="2" t="s">
        <v>43</v>
      </c>
    </row>
    <row r="5" spans="1:9" ht="66.75">
      <c r="A5" s="8">
        <v>2</v>
      </c>
      <c r="B5" s="1" t="s">
        <v>44</v>
      </c>
      <c r="C5" s="2" t="s">
        <v>46</v>
      </c>
      <c r="D5" s="6">
        <v>0.78</v>
      </c>
      <c r="E5" s="1" t="s">
        <v>18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16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6"/>
  <sheetViews>
    <sheetView zoomScalePageLayoutView="0" workbookViewId="0" topLeftCell="A19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48</v>
      </c>
      <c r="C2" s="2" t="s">
        <v>49</v>
      </c>
      <c r="D2" s="6">
        <v>342.8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50</v>
      </c>
      <c r="C4" s="2" t="s">
        <v>232</v>
      </c>
      <c r="D4" s="6">
        <v>19.38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7" spans="1:9" s="20" customFormat="1" ht="76.5">
      <c r="A7" s="19">
        <v>3</v>
      </c>
      <c r="B7" s="20" t="s">
        <v>193</v>
      </c>
      <c r="C7" s="21" t="s">
        <v>194</v>
      </c>
      <c r="D7" s="22">
        <v>22.1</v>
      </c>
      <c r="E7" s="20" t="s">
        <v>18</v>
      </c>
      <c r="F7" s="22">
        <v>0</v>
      </c>
      <c r="G7" s="22">
        <v>0</v>
      </c>
      <c r="H7" s="22">
        <f>ROUND(D7*F7,0)</f>
        <v>0</v>
      </c>
      <c r="I7" s="22">
        <f>ROUND(D7*G7,0)</f>
        <v>0</v>
      </c>
    </row>
    <row r="9" spans="1:9" ht="76.5">
      <c r="A9" s="8">
        <v>4</v>
      </c>
      <c r="B9" s="1" t="s">
        <v>51</v>
      </c>
      <c r="C9" s="2" t="s">
        <v>52</v>
      </c>
      <c r="D9" s="6">
        <v>130.17</v>
      </c>
      <c r="E9" s="1" t="s">
        <v>18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63.75">
      <c r="C10" s="2" t="s">
        <v>53</v>
      </c>
    </row>
    <row r="11" ht="12.75">
      <c r="C11" s="1" t="s">
        <v>183</v>
      </c>
    </row>
    <row r="13" spans="1:9" ht="76.5">
      <c r="A13" s="8">
        <v>5</v>
      </c>
      <c r="B13" s="1" t="s">
        <v>54</v>
      </c>
      <c r="C13" s="2" t="s">
        <v>55</v>
      </c>
      <c r="D13" s="6">
        <v>240.8</v>
      </c>
      <c r="E13" s="1" t="s">
        <v>18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ht="63.75">
      <c r="C14" s="2" t="s">
        <v>56</v>
      </c>
    </row>
    <row r="16" spans="1:9" ht="102">
      <c r="A16" s="8">
        <v>6</v>
      </c>
      <c r="B16" s="1" t="s">
        <v>57</v>
      </c>
      <c r="C16" s="2" t="s">
        <v>184</v>
      </c>
      <c r="D16" s="6">
        <v>342.8</v>
      </c>
      <c r="E16" s="1" t="s">
        <v>18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114.75">
      <c r="A18" s="8">
        <v>7</v>
      </c>
      <c r="B18" s="1" t="s">
        <v>230</v>
      </c>
      <c r="C18" s="2" t="s">
        <v>231</v>
      </c>
      <c r="D18" s="6">
        <v>342.8</v>
      </c>
      <c r="E18" s="1" t="s">
        <v>18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9.5">
      <c r="A20" s="8">
        <v>8</v>
      </c>
      <c r="B20" s="1" t="s">
        <v>58</v>
      </c>
      <c r="C20" s="2" t="s">
        <v>73</v>
      </c>
      <c r="D20" s="6">
        <v>19.38</v>
      </c>
      <c r="E20" s="1" t="s">
        <v>18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9</v>
      </c>
      <c r="B22" s="1" t="s">
        <v>59</v>
      </c>
      <c r="C22" s="2" t="s">
        <v>60</v>
      </c>
      <c r="D22" s="6">
        <v>115.75</v>
      </c>
      <c r="E22" s="1" t="s">
        <v>18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10</v>
      </c>
      <c r="B24" s="1" t="s">
        <v>61</v>
      </c>
      <c r="C24" s="2" t="s">
        <v>62</v>
      </c>
      <c r="D24" s="6">
        <v>18.43</v>
      </c>
      <c r="E24" s="1" t="s">
        <v>12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38.25">
      <c r="A26" s="8">
        <v>11</v>
      </c>
      <c r="B26" s="1" t="s">
        <v>63</v>
      </c>
      <c r="C26" s="2" t="s">
        <v>64</v>
      </c>
      <c r="D26" s="6">
        <v>42</v>
      </c>
      <c r="E26" s="1" t="s">
        <v>18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38.25">
      <c r="A28" s="8">
        <v>12</v>
      </c>
      <c r="B28" s="1" t="s">
        <v>65</v>
      </c>
      <c r="C28" s="2" t="s">
        <v>66</v>
      </c>
      <c r="D28" s="6">
        <v>22.56</v>
      </c>
      <c r="E28" s="1" t="s">
        <v>18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38.25">
      <c r="A30" s="8">
        <v>13</v>
      </c>
      <c r="B30" s="1" t="s">
        <v>67</v>
      </c>
      <c r="C30" s="2" t="s">
        <v>68</v>
      </c>
      <c r="D30" s="6">
        <v>18.75</v>
      </c>
      <c r="E30" s="1" t="s">
        <v>18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38.25">
      <c r="A32" s="8">
        <v>14</v>
      </c>
      <c r="B32" s="1" t="s">
        <v>69</v>
      </c>
      <c r="C32" s="2" t="s">
        <v>70</v>
      </c>
      <c r="D32" s="6">
        <v>17.2</v>
      </c>
      <c r="E32" s="1" t="s">
        <v>18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38.25">
      <c r="A34" s="8">
        <v>15</v>
      </c>
      <c r="B34" s="1" t="s">
        <v>71</v>
      </c>
      <c r="C34" s="2" t="s">
        <v>72</v>
      </c>
      <c r="D34" s="6">
        <v>6.62</v>
      </c>
      <c r="E34" s="1" t="s">
        <v>18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s="9" customFormat="1" ht="12.75">
      <c r="A36" s="7"/>
      <c r="B36" s="3"/>
      <c r="C36" s="3" t="s">
        <v>16</v>
      </c>
      <c r="D36" s="5"/>
      <c r="E36" s="3"/>
      <c r="F36" s="5"/>
      <c r="G36" s="5"/>
      <c r="H36" s="5">
        <f>ROUND(SUM(H2:H35),0)</f>
        <v>0</v>
      </c>
      <c r="I36" s="5">
        <f>ROUND(SUM(I2:I35),0)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2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189</v>
      </c>
      <c r="C2" s="2" t="s">
        <v>188</v>
      </c>
      <c r="D2" s="6">
        <v>1</v>
      </c>
      <c r="E2" s="1" t="s">
        <v>14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/>
    </row>
    <row r="4" spans="1:9" ht="25.5">
      <c r="A4" s="8">
        <v>2</v>
      </c>
      <c r="B4" s="1" t="s">
        <v>169</v>
      </c>
      <c r="C4" s="2" t="s">
        <v>221</v>
      </c>
      <c r="D4" s="6">
        <v>1</v>
      </c>
      <c r="E4" s="1" t="s">
        <v>14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/>
    </row>
    <row r="6" spans="1:9" ht="25.5">
      <c r="A6" s="8">
        <v>3</v>
      </c>
      <c r="B6" s="1" t="s">
        <v>195</v>
      </c>
      <c r="C6" s="2" t="s">
        <v>196</v>
      </c>
      <c r="D6" s="6">
        <v>47.91</v>
      </c>
      <c r="E6" s="1" t="s">
        <v>12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C7" s="2"/>
    </row>
    <row r="8" spans="1:9" ht="25.5">
      <c r="A8" s="8">
        <v>4</v>
      </c>
      <c r="B8" s="1" t="s">
        <v>169</v>
      </c>
      <c r="C8" s="2" t="s">
        <v>171</v>
      </c>
      <c r="D8" s="6">
        <v>2</v>
      </c>
      <c r="E8" s="1" t="s">
        <v>14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/>
    </row>
    <row r="10" spans="1:9" ht="25.5">
      <c r="A10" s="8">
        <v>5</v>
      </c>
      <c r="B10" s="1" t="s">
        <v>169</v>
      </c>
      <c r="C10" s="2" t="s">
        <v>170</v>
      </c>
      <c r="D10" s="6">
        <v>5</v>
      </c>
      <c r="E10" s="1" t="s">
        <v>14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16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0"/>
  <sheetViews>
    <sheetView zoomScalePageLayoutView="0" workbookViewId="0" topLeftCell="A19">
      <selection activeCell="J4" sqref="J4"/>
    </sheetView>
  </sheetViews>
  <sheetFormatPr defaultColWidth="9.140625" defaultRowHeight="15"/>
  <cols>
    <col min="1" max="1" width="4.28125" style="19" customWidth="1"/>
    <col min="2" max="2" width="9.28125" style="20" customWidth="1"/>
    <col min="3" max="3" width="36.7109375" style="20" customWidth="1"/>
    <col min="4" max="4" width="6.7109375" style="22" customWidth="1"/>
    <col min="5" max="5" width="6.7109375" style="20" customWidth="1"/>
    <col min="6" max="7" width="8.28125" style="22" customWidth="1"/>
    <col min="8" max="9" width="10.28125" style="22" customWidth="1"/>
    <col min="10" max="10" width="15.7109375" style="20" customWidth="1"/>
    <col min="11" max="16384" width="9.140625" style="20" customWidth="1"/>
  </cols>
  <sheetData>
    <row r="1" spans="1:9" s="36" customFormat="1" ht="25.5">
      <c r="A1" s="33" t="s">
        <v>3</v>
      </c>
      <c r="B1" s="34" t="s">
        <v>4</v>
      </c>
      <c r="C1" s="34" t="s">
        <v>5</v>
      </c>
      <c r="D1" s="35" t="s">
        <v>6</v>
      </c>
      <c r="E1" s="34" t="s">
        <v>7</v>
      </c>
      <c r="F1" s="35" t="s">
        <v>8</v>
      </c>
      <c r="G1" s="35" t="s">
        <v>9</v>
      </c>
      <c r="H1" s="35" t="s">
        <v>10</v>
      </c>
      <c r="I1" s="35" t="s">
        <v>11</v>
      </c>
    </row>
    <row r="2" spans="1:9" ht="79.5" customHeight="1">
      <c r="A2" s="19">
        <v>1</v>
      </c>
      <c r="B2" s="20" t="s">
        <v>76</v>
      </c>
      <c r="C2" s="21" t="s">
        <v>77</v>
      </c>
      <c r="D2" s="22">
        <v>3</v>
      </c>
      <c r="E2" s="20" t="s">
        <v>14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ht="12.75">
      <c r="C3" s="21"/>
    </row>
    <row r="4" spans="1:9" ht="94.5" customHeight="1">
      <c r="A4" s="19">
        <v>2</v>
      </c>
      <c r="B4" s="20" t="s">
        <v>165</v>
      </c>
      <c r="C4" s="21" t="s">
        <v>164</v>
      </c>
      <c r="D4" s="22">
        <v>11</v>
      </c>
      <c r="E4" s="20" t="s">
        <v>14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6" spans="1:9" ht="78.75" customHeight="1">
      <c r="A6" s="19">
        <v>3</v>
      </c>
      <c r="B6" s="20" t="s">
        <v>78</v>
      </c>
      <c r="C6" s="21" t="s">
        <v>79</v>
      </c>
      <c r="D6" s="22">
        <v>6</v>
      </c>
      <c r="E6" s="20" t="s">
        <v>14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8" spans="1:9" ht="80.25" customHeight="1">
      <c r="A8" s="19">
        <v>4</v>
      </c>
      <c r="B8" s="20" t="s">
        <v>80</v>
      </c>
      <c r="C8" s="21" t="s">
        <v>81</v>
      </c>
      <c r="D8" s="22">
        <v>2</v>
      </c>
      <c r="E8" s="20" t="s">
        <v>14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ht="25.5">
      <c r="C9" s="21" t="s">
        <v>82</v>
      </c>
    </row>
    <row r="11" spans="1:9" ht="89.25">
      <c r="A11" s="19">
        <v>5</v>
      </c>
      <c r="B11" s="20" t="s">
        <v>83</v>
      </c>
      <c r="C11" s="21" t="s">
        <v>81</v>
      </c>
      <c r="D11" s="22">
        <v>5</v>
      </c>
      <c r="E11" s="20" t="s">
        <v>14</v>
      </c>
      <c r="F11" s="22">
        <v>0</v>
      </c>
      <c r="G11" s="22">
        <v>0</v>
      </c>
      <c r="H11" s="22">
        <f>ROUND(D11*F11,0)</f>
        <v>0</v>
      </c>
      <c r="I11" s="22">
        <f>ROUND(D11*G11,0)</f>
        <v>0</v>
      </c>
    </row>
    <row r="12" ht="25.5">
      <c r="C12" s="21" t="s">
        <v>161</v>
      </c>
    </row>
    <row r="13" ht="12.75">
      <c r="C13" s="21"/>
    </row>
    <row r="14" spans="1:9" ht="89.25">
      <c r="A14" s="19">
        <v>5</v>
      </c>
      <c r="B14" s="20" t="s">
        <v>83</v>
      </c>
      <c r="C14" s="21" t="s">
        <v>81</v>
      </c>
      <c r="D14" s="22">
        <v>3</v>
      </c>
      <c r="E14" s="20" t="s">
        <v>14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ht="25.5">
      <c r="C15" s="21" t="s">
        <v>233</v>
      </c>
    </row>
    <row r="16" ht="12.75">
      <c r="C16" s="21"/>
    </row>
    <row r="17" spans="1:9" ht="78" customHeight="1">
      <c r="A17" s="19">
        <v>6</v>
      </c>
      <c r="B17" s="20" t="s">
        <v>84</v>
      </c>
      <c r="C17" s="21" t="s">
        <v>85</v>
      </c>
      <c r="D17" s="22">
        <v>1</v>
      </c>
      <c r="E17" s="20" t="s">
        <v>14</v>
      </c>
      <c r="F17" s="22">
        <v>0</v>
      </c>
      <c r="G17" s="22">
        <v>0</v>
      </c>
      <c r="H17" s="22">
        <f>ROUND(D17*F17,0)</f>
        <v>0</v>
      </c>
      <c r="I17" s="22">
        <f>ROUND(D17*G17,0)</f>
        <v>0</v>
      </c>
    </row>
    <row r="18" ht="25.5">
      <c r="C18" s="21" t="s">
        <v>86</v>
      </c>
    </row>
    <row r="19" ht="12.75">
      <c r="C19" s="21"/>
    </row>
    <row r="20" spans="1:9" ht="78" customHeight="1">
      <c r="A20" s="19">
        <v>7</v>
      </c>
      <c r="B20" s="20" t="s">
        <v>163</v>
      </c>
      <c r="C20" s="21" t="s">
        <v>85</v>
      </c>
      <c r="D20" s="22">
        <v>6</v>
      </c>
      <c r="E20" s="20" t="s">
        <v>14</v>
      </c>
      <c r="F20" s="22">
        <v>0</v>
      </c>
      <c r="G20" s="22">
        <v>0</v>
      </c>
      <c r="H20" s="22">
        <f>ROUND(D20*F20,0)</f>
        <v>0</v>
      </c>
      <c r="I20" s="22">
        <f>ROUND(D20*G20,0)</f>
        <v>0</v>
      </c>
    </row>
    <row r="21" ht="25.5">
      <c r="C21" s="21" t="s">
        <v>162</v>
      </c>
    </row>
    <row r="22" ht="12.75">
      <c r="C22" s="21"/>
    </row>
    <row r="23" spans="1:9" ht="79.5" customHeight="1">
      <c r="A23" s="19">
        <v>8</v>
      </c>
      <c r="B23" s="20" t="s">
        <v>87</v>
      </c>
      <c r="C23" s="21" t="s">
        <v>85</v>
      </c>
      <c r="D23" s="22">
        <v>3</v>
      </c>
      <c r="E23" s="20" t="s">
        <v>14</v>
      </c>
      <c r="F23" s="22">
        <v>0</v>
      </c>
      <c r="G23" s="22">
        <v>0</v>
      </c>
      <c r="H23" s="22">
        <f>ROUND(D23*F23,0)</f>
        <v>0</v>
      </c>
      <c r="I23" s="22">
        <f>ROUND(D23*G23,0)</f>
        <v>0</v>
      </c>
    </row>
    <row r="24" ht="25.5">
      <c r="C24" s="21" t="s">
        <v>88</v>
      </c>
    </row>
    <row r="25" ht="12.75">
      <c r="C25" s="21"/>
    </row>
    <row r="26" spans="1:9" ht="63.75">
      <c r="A26" s="19">
        <v>9</v>
      </c>
      <c r="B26" s="20" t="s">
        <v>256</v>
      </c>
      <c r="C26" s="21" t="s">
        <v>255</v>
      </c>
      <c r="D26" s="22">
        <v>3.66</v>
      </c>
      <c r="E26" s="20" t="s">
        <v>18</v>
      </c>
      <c r="F26" s="22">
        <v>0</v>
      </c>
      <c r="G26" s="22">
        <v>0</v>
      </c>
      <c r="H26" s="22">
        <f>ROUND(D26*F26,0)</f>
        <v>0</v>
      </c>
      <c r="I26" s="22">
        <f>ROUND(D26*G26,0)</f>
        <v>0</v>
      </c>
    </row>
    <row r="27" ht="12.75">
      <c r="C27" s="21"/>
    </row>
    <row r="28" spans="1:9" ht="38.25">
      <c r="A28" s="19">
        <v>10</v>
      </c>
      <c r="B28" s="20" t="s">
        <v>258</v>
      </c>
      <c r="C28" s="21" t="s">
        <v>257</v>
      </c>
      <c r="D28" s="22">
        <v>6</v>
      </c>
      <c r="E28" s="20" t="s">
        <v>14</v>
      </c>
      <c r="F28" s="22">
        <v>0</v>
      </c>
      <c r="G28" s="22">
        <v>0</v>
      </c>
      <c r="H28" s="22">
        <f>ROUND(D28*F28,0)</f>
        <v>0</v>
      </c>
      <c r="I28" s="22">
        <f>ROUND(D28*G28,0)</f>
        <v>0</v>
      </c>
    </row>
    <row r="30" spans="1:9" s="38" customFormat="1" ht="12.75">
      <c r="A30" s="33"/>
      <c r="B30" s="34"/>
      <c r="C30" s="34" t="s">
        <v>16</v>
      </c>
      <c r="D30" s="35"/>
      <c r="E30" s="34"/>
      <c r="F30" s="35"/>
      <c r="G30" s="35"/>
      <c r="H30" s="35">
        <f>ROUND(SUM(H2:H29),0)</f>
        <v>0</v>
      </c>
      <c r="I30" s="35">
        <f>ROUND(SUM(I2:I29),0)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90</v>
      </c>
      <c r="C2" s="2" t="s">
        <v>91</v>
      </c>
      <c r="D2" s="6">
        <v>20.7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3"/>
  <sheetViews>
    <sheetView zoomScalePageLayoutView="0" workbookViewId="0" topLeftCell="A25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20" customFormat="1" ht="51">
      <c r="A2" s="19">
        <v>1</v>
      </c>
      <c r="B2" s="20" t="s">
        <v>93</v>
      </c>
      <c r="C2" s="21" t="s">
        <v>95</v>
      </c>
      <c r="D2" s="22">
        <v>16.06</v>
      </c>
      <c r="E2" s="20" t="s">
        <v>94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1:9" s="20" customFormat="1" ht="12.75">
      <c r="A3" s="19"/>
      <c r="D3" s="22"/>
      <c r="F3" s="22"/>
      <c r="G3" s="22"/>
      <c r="H3" s="22"/>
      <c r="I3" s="22"/>
    </row>
    <row r="4" spans="1:9" s="20" customFormat="1" ht="63.75">
      <c r="A4" s="19">
        <v>2</v>
      </c>
      <c r="B4" s="20" t="s">
        <v>96</v>
      </c>
      <c r="C4" s="21" t="s">
        <v>97</v>
      </c>
      <c r="D4" s="22">
        <v>494</v>
      </c>
      <c r="E4" s="20" t="s">
        <v>18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6" spans="1:9" ht="51">
      <c r="A6" s="8">
        <v>3</v>
      </c>
      <c r="B6" s="1" t="s">
        <v>98</v>
      </c>
      <c r="C6" s="2" t="s">
        <v>99</v>
      </c>
      <c r="D6" s="6">
        <v>189.1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100</v>
      </c>
      <c r="C8" s="2" t="s">
        <v>101</v>
      </c>
      <c r="D8" s="6">
        <v>52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102</v>
      </c>
      <c r="C10" s="2" t="s">
        <v>103</v>
      </c>
      <c r="D10" s="6">
        <v>266.75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20" customFormat="1" ht="76.5">
      <c r="A12" s="19">
        <v>6</v>
      </c>
      <c r="B12" s="20" t="s">
        <v>104</v>
      </c>
      <c r="C12" s="21" t="s">
        <v>105</v>
      </c>
      <c r="D12" s="22">
        <v>1606</v>
      </c>
      <c r="E12" s="20" t="s">
        <v>18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4" spans="1:9" s="20" customFormat="1" ht="54">
      <c r="A14" s="19">
        <v>7</v>
      </c>
      <c r="B14" s="20" t="s">
        <v>106</v>
      </c>
      <c r="C14" s="21" t="s">
        <v>120</v>
      </c>
      <c r="D14" s="22">
        <v>494</v>
      </c>
      <c r="E14" s="20" t="s">
        <v>18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6" spans="1:9" ht="65.25" customHeight="1">
      <c r="A16" s="8">
        <v>8</v>
      </c>
      <c r="B16" s="1" t="s">
        <v>107</v>
      </c>
      <c r="C16" s="2" t="s">
        <v>108</v>
      </c>
      <c r="D16" s="6">
        <v>125.7</v>
      </c>
      <c r="E16" s="1" t="s">
        <v>18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ht="12.75">
      <c r="C17" s="2" t="s">
        <v>190</v>
      </c>
    </row>
    <row r="19" spans="1:9" ht="63.75">
      <c r="A19" s="8">
        <v>9</v>
      </c>
      <c r="B19" s="1" t="s">
        <v>109</v>
      </c>
      <c r="C19" s="2" t="s">
        <v>110</v>
      </c>
      <c r="D19" s="6">
        <v>26</v>
      </c>
      <c r="E19" s="1" t="s">
        <v>18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ht="63.75">
      <c r="A21" s="8">
        <v>10</v>
      </c>
      <c r="B21" s="1" t="s">
        <v>111</v>
      </c>
      <c r="C21" s="2" t="s">
        <v>112</v>
      </c>
      <c r="D21" s="6">
        <v>189.1</v>
      </c>
      <c r="E21" s="1" t="s">
        <v>18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3" spans="1:9" ht="63.75">
      <c r="A23" s="8">
        <v>11</v>
      </c>
      <c r="B23" s="1" t="s">
        <v>113</v>
      </c>
      <c r="C23" s="2" t="s">
        <v>114</v>
      </c>
      <c r="D23" s="6">
        <v>52</v>
      </c>
      <c r="E23" s="1" t="s">
        <v>18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5" spans="1:9" ht="51">
      <c r="A25" s="8">
        <v>12</v>
      </c>
      <c r="B25" s="1" t="s">
        <v>115</v>
      </c>
      <c r="C25" s="2" t="s">
        <v>116</v>
      </c>
      <c r="D25" s="6">
        <v>189.1</v>
      </c>
      <c r="E25" s="1" t="s">
        <v>18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7" spans="1:9" ht="63.75">
      <c r="A27" s="8">
        <v>13</v>
      </c>
      <c r="B27" s="1" t="s">
        <v>117</v>
      </c>
      <c r="C27" s="2" t="s">
        <v>167</v>
      </c>
      <c r="D27" s="6">
        <v>520.58</v>
      </c>
      <c r="E27" s="1" t="s">
        <v>18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9" spans="1:9" ht="38.25">
      <c r="A29" s="8">
        <v>14</v>
      </c>
      <c r="B29" s="1" t="s">
        <v>118</v>
      </c>
      <c r="C29" s="2" t="s">
        <v>168</v>
      </c>
      <c r="D29" s="6">
        <v>342.8</v>
      </c>
      <c r="E29" s="1" t="s">
        <v>18</v>
      </c>
      <c r="F29" s="6">
        <v>0</v>
      </c>
      <c r="G29" s="6">
        <v>0</v>
      </c>
      <c r="H29" s="6">
        <f>ROUND(D29*F29,0)</f>
        <v>0</v>
      </c>
      <c r="I29" s="6">
        <f>ROUND(D29*G29,0)</f>
        <v>0</v>
      </c>
    </row>
    <row r="31" spans="1:9" ht="51">
      <c r="A31" s="8">
        <v>15</v>
      </c>
      <c r="B31" s="1" t="s">
        <v>119</v>
      </c>
      <c r="C31" s="2" t="s">
        <v>166</v>
      </c>
      <c r="D31" s="6">
        <v>2.1</v>
      </c>
      <c r="E31" s="1" t="s">
        <v>18</v>
      </c>
      <c r="F31" s="6">
        <v>0</v>
      </c>
      <c r="G31" s="6">
        <v>0</v>
      </c>
      <c r="H31" s="6">
        <f>ROUND(D31*F31,0)</f>
        <v>0</v>
      </c>
      <c r="I31" s="6">
        <f>ROUND(D31*G31,0)</f>
        <v>0</v>
      </c>
    </row>
    <row r="33" spans="1:9" s="9" customFormat="1" ht="12.75">
      <c r="A33" s="7"/>
      <c r="B33" s="3"/>
      <c r="C33" s="3" t="s">
        <v>16</v>
      </c>
      <c r="D33" s="5"/>
      <c r="E33" s="3"/>
      <c r="F33" s="5"/>
      <c r="G33" s="5"/>
      <c r="H33" s="5">
        <f>ROUND(SUM(H2:H32),0)</f>
        <v>0</v>
      </c>
      <c r="I33" s="5">
        <f>ROUND(SUM(I2:I32),0)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zoomScalePageLayoutView="0" workbookViewId="0" topLeftCell="A22">
      <selection activeCell="J4" sqref="J4"/>
    </sheetView>
  </sheetViews>
  <sheetFormatPr defaultColWidth="9.140625" defaultRowHeight="15"/>
  <cols>
    <col min="1" max="1" width="4.28125" style="19" customWidth="1"/>
    <col min="2" max="2" width="9.28125" style="20" customWidth="1"/>
    <col min="3" max="3" width="36.7109375" style="20" customWidth="1"/>
    <col min="4" max="4" width="6.7109375" style="22" customWidth="1"/>
    <col min="5" max="5" width="6.7109375" style="20" customWidth="1"/>
    <col min="6" max="7" width="8.28125" style="22" customWidth="1"/>
    <col min="8" max="9" width="10.28125" style="22" customWidth="1"/>
    <col min="10" max="10" width="15.7109375" style="20" customWidth="1"/>
    <col min="11" max="16384" width="9.140625" style="20" customWidth="1"/>
  </cols>
  <sheetData>
    <row r="1" spans="1:9" s="36" customFormat="1" ht="25.5">
      <c r="A1" s="33" t="s">
        <v>3</v>
      </c>
      <c r="B1" s="34" t="s">
        <v>4</v>
      </c>
      <c r="C1" s="34" t="s">
        <v>5</v>
      </c>
      <c r="D1" s="35" t="s">
        <v>6</v>
      </c>
      <c r="E1" s="34" t="s">
        <v>7</v>
      </c>
      <c r="F1" s="35" t="s">
        <v>8</v>
      </c>
      <c r="G1" s="35" t="s">
        <v>9</v>
      </c>
      <c r="H1" s="35" t="s">
        <v>10</v>
      </c>
      <c r="I1" s="35" t="s">
        <v>11</v>
      </c>
    </row>
    <row r="2" spans="1:10" ht="105.75" customHeight="1">
      <c r="A2" s="19">
        <v>1</v>
      </c>
      <c r="B2" s="20" t="s">
        <v>182</v>
      </c>
      <c r="C2" s="21" t="s">
        <v>181</v>
      </c>
      <c r="D2" s="22">
        <v>158.6</v>
      </c>
      <c r="E2" s="20" t="s">
        <v>18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23"/>
    </row>
    <row r="3" spans="3:10" ht="12.75">
      <c r="C3" s="21"/>
      <c r="J3" s="23"/>
    </row>
    <row r="4" spans="1:10" ht="54" customHeight="1">
      <c r="A4" s="19">
        <v>2</v>
      </c>
      <c r="B4" s="20" t="s">
        <v>169</v>
      </c>
      <c r="C4" s="21" t="s">
        <v>209</v>
      </c>
      <c r="D4" s="22">
        <v>158.6</v>
      </c>
      <c r="E4" s="20" t="s">
        <v>18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23"/>
    </row>
    <row r="5" spans="3:10" ht="12.75">
      <c r="C5" s="21"/>
      <c r="J5" s="23"/>
    </row>
    <row r="6" spans="1:9" ht="51">
      <c r="A6" s="19">
        <v>3</v>
      </c>
      <c r="B6" s="20" t="s">
        <v>122</v>
      </c>
      <c r="C6" s="21" t="s">
        <v>210</v>
      </c>
      <c r="D6" s="22">
        <v>352.3</v>
      </c>
      <c r="E6" s="20" t="s">
        <v>18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8" spans="1:9" ht="76.5">
      <c r="A8" s="19">
        <v>4</v>
      </c>
      <c r="B8" s="20" t="s">
        <v>169</v>
      </c>
      <c r="C8" s="21" t="s">
        <v>208</v>
      </c>
      <c r="D8" s="22">
        <v>352.3</v>
      </c>
      <c r="E8" s="20" t="s">
        <v>18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ht="25.5">
      <c r="C9" s="21" t="s">
        <v>211</v>
      </c>
    </row>
    <row r="11" spans="1:9" ht="78" customHeight="1">
      <c r="A11" s="19">
        <v>5</v>
      </c>
      <c r="B11" s="20" t="s">
        <v>169</v>
      </c>
      <c r="C11" s="21" t="s">
        <v>192</v>
      </c>
      <c r="D11" s="22">
        <v>123.12</v>
      </c>
      <c r="E11" s="20" t="s">
        <v>18</v>
      </c>
      <c r="F11" s="22">
        <v>0</v>
      </c>
      <c r="G11" s="22">
        <v>0</v>
      </c>
      <c r="H11" s="22">
        <f>ROUND(D11*F11,0)</f>
        <v>0</v>
      </c>
      <c r="I11" s="22">
        <f>ROUND(D11*G11,0)</f>
        <v>0</v>
      </c>
    </row>
    <row r="12" ht="25.5">
      <c r="C12" s="21" t="s">
        <v>191</v>
      </c>
    </row>
    <row r="13" ht="12.75">
      <c r="C13" s="21"/>
    </row>
    <row r="14" spans="1:9" ht="140.25">
      <c r="A14" s="19">
        <v>6</v>
      </c>
      <c r="B14" s="20" t="s">
        <v>251</v>
      </c>
      <c r="C14" s="21" t="s">
        <v>253</v>
      </c>
      <c r="D14" s="22">
        <v>12.2</v>
      </c>
      <c r="E14" s="20" t="s">
        <v>18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6" spans="1:9" ht="89.25">
      <c r="A16" s="19">
        <v>7</v>
      </c>
      <c r="B16" s="20" t="s">
        <v>123</v>
      </c>
      <c r="C16" s="21" t="s">
        <v>124</v>
      </c>
      <c r="D16" s="22">
        <v>229.18</v>
      </c>
      <c r="E16" s="20" t="s">
        <v>18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ht="25.5">
      <c r="C17" s="21" t="s">
        <v>212</v>
      </c>
    </row>
    <row r="18" ht="12.75">
      <c r="C18" s="21"/>
    </row>
    <row r="19" spans="1:9" ht="127.5">
      <c r="A19" s="19">
        <v>8</v>
      </c>
      <c r="B19" s="20" t="s">
        <v>252</v>
      </c>
      <c r="C19" s="21" t="s">
        <v>254</v>
      </c>
      <c r="D19" s="22">
        <v>7.5</v>
      </c>
      <c r="E19" s="20" t="s">
        <v>18</v>
      </c>
      <c r="F19" s="22">
        <v>0</v>
      </c>
      <c r="G19" s="22">
        <v>0</v>
      </c>
      <c r="H19" s="22">
        <f>ROUND(D19*F19,0)</f>
        <v>0</v>
      </c>
      <c r="I19" s="22">
        <f>ROUND(D19*G19,0)</f>
        <v>0</v>
      </c>
    </row>
    <row r="20" ht="12.75">
      <c r="C20" s="21"/>
    </row>
    <row r="21" spans="1:9" ht="105.75" customHeight="1">
      <c r="A21" s="19">
        <v>9</v>
      </c>
      <c r="B21" s="20" t="s">
        <v>198</v>
      </c>
      <c r="C21" s="21" t="s">
        <v>213</v>
      </c>
      <c r="D21" s="22">
        <v>93.7</v>
      </c>
      <c r="E21" s="20" t="s">
        <v>18</v>
      </c>
      <c r="F21" s="22">
        <v>0</v>
      </c>
      <c r="G21" s="22">
        <v>0</v>
      </c>
      <c r="H21" s="22">
        <f>ROUND(D21*F21,0)</f>
        <v>0</v>
      </c>
      <c r="I21" s="22">
        <f>ROUND(D21*G21,0)</f>
        <v>0</v>
      </c>
    </row>
    <row r="22" ht="12.75">
      <c r="C22" s="21"/>
    </row>
    <row r="23" spans="1:9" ht="92.25" customHeight="1">
      <c r="A23" s="19">
        <v>10</v>
      </c>
      <c r="B23" s="20" t="s">
        <v>197</v>
      </c>
      <c r="C23" s="21" t="s">
        <v>214</v>
      </c>
      <c r="D23" s="22">
        <v>22.65</v>
      </c>
      <c r="E23" s="20" t="s">
        <v>18</v>
      </c>
      <c r="F23" s="22">
        <v>0</v>
      </c>
      <c r="G23" s="22">
        <v>0</v>
      </c>
      <c r="H23" s="22">
        <f>ROUND(D23*F23,0)</f>
        <v>0</v>
      </c>
      <c r="I23" s="22">
        <f>ROUND(D23*G23,0)</f>
        <v>0</v>
      </c>
    </row>
    <row r="25" spans="1:9" ht="76.5">
      <c r="A25" s="19">
        <v>11</v>
      </c>
      <c r="B25" s="20" t="s">
        <v>125</v>
      </c>
      <c r="C25" s="21" t="s">
        <v>127</v>
      </c>
      <c r="D25" s="22">
        <v>131.37</v>
      </c>
      <c r="E25" s="20" t="s">
        <v>126</v>
      </c>
      <c r="F25" s="22">
        <v>0</v>
      </c>
      <c r="G25" s="22">
        <v>0</v>
      </c>
      <c r="H25" s="22">
        <f>ROUND(D25*F25,0)</f>
        <v>0</v>
      </c>
      <c r="I25" s="22">
        <f>ROUND(D25*G25,0)</f>
        <v>0</v>
      </c>
    </row>
    <row r="27" spans="1:9" ht="76.5">
      <c r="A27" s="19">
        <v>12</v>
      </c>
      <c r="B27" s="20" t="s">
        <v>128</v>
      </c>
      <c r="C27" s="21" t="s">
        <v>129</v>
      </c>
      <c r="D27" s="22">
        <v>131.37</v>
      </c>
      <c r="E27" s="20" t="s">
        <v>126</v>
      </c>
      <c r="F27" s="22">
        <v>0</v>
      </c>
      <c r="G27" s="22">
        <v>0</v>
      </c>
      <c r="H27" s="22">
        <f>ROUND(D27*F27,0)</f>
        <v>0</v>
      </c>
      <c r="I27" s="22">
        <f>ROUND(D27*G27,0)</f>
        <v>0</v>
      </c>
    </row>
    <row r="28" ht="25.5">
      <c r="C28" s="21" t="s">
        <v>211</v>
      </c>
    </row>
    <row r="30" spans="1:9" s="38" customFormat="1" ht="12.75">
      <c r="A30" s="33"/>
      <c r="B30" s="34"/>
      <c r="C30" s="34" t="s">
        <v>16</v>
      </c>
      <c r="D30" s="35"/>
      <c r="E30" s="34"/>
      <c r="F30" s="35"/>
      <c r="G30" s="35"/>
      <c r="H30" s="35">
        <f>ROUND(SUM(H6:H29),0)</f>
        <v>0</v>
      </c>
      <c r="I30" s="35">
        <f>ROUND(SUM(I6:I29),0)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131</v>
      </c>
      <c r="C2" s="2" t="s">
        <v>132</v>
      </c>
      <c r="D2" s="6">
        <v>2</v>
      </c>
      <c r="E2" s="1" t="s">
        <v>14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J4" sqref="J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17</v>
      </c>
      <c r="B2" s="11">
        <f>'Felvonulási létesítmények'!H16</f>
        <v>0</v>
      </c>
      <c r="C2" s="11">
        <f>'Felvonulási létesítmények'!I16</f>
        <v>0</v>
      </c>
    </row>
    <row r="3" spans="1:3" ht="15.75">
      <c r="A3" s="11" t="s">
        <v>19</v>
      </c>
      <c r="B3" s="11">
        <f>'Zsaluzás és állványozás'!H4</f>
        <v>0</v>
      </c>
      <c r="C3" s="11">
        <f>'Zsaluzás és állványozás'!I4</f>
        <v>0</v>
      </c>
    </row>
    <row r="4" spans="1:3" ht="15.75">
      <c r="A4" s="11" t="s">
        <v>25</v>
      </c>
      <c r="B4" s="11">
        <f>'Irtás, föld- és sziklamunka'!H10</f>
        <v>0</v>
      </c>
      <c r="C4" s="11">
        <f>'Irtás, föld- és sziklamunka'!I10</f>
        <v>0</v>
      </c>
    </row>
    <row r="5" spans="1:3" ht="15.75">
      <c r="A5" s="11" t="s">
        <v>259</v>
      </c>
      <c r="B5" s="11">
        <f>Síkalapozás!H4</f>
        <v>0</v>
      </c>
      <c r="C5" s="11">
        <f>Síkalapozás!I4</f>
        <v>0</v>
      </c>
    </row>
    <row r="6" spans="1:3" ht="15.75">
      <c r="A6" s="11" t="s">
        <v>28</v>
      </c>
      <c r="B6" s="11">
        <f>'Helyszíni beton és vasbeton mun'!H20</f>
        <v>0</v>
      </c>
      <c r="C6" s="11">
        <f>'Helyszíni beton és vasbeton mun'!I20</f>
        <v>0</v>
      </c>
    </row>
    <row r="7" spans="1:3" ht="31.5">
      <c r="A7" s="11" t="s">
        <v>234</v>
      </c>
      <c r="B7" s="11">
        <f>'Előregyártott épületszerkezeti '!H6</f>
        <v>0</v>
      </c>
      <c r="C7" s="11">
        <f>'Előregyártott épületszerkezeti '!I6</f>
        <v>0</v>
      </c>
    </row>
    <row r="8" spans="1:3" ht="15.75">
      <c r="A8" s="11" t="s">
        <v>31</v>
      </c>
      <c r="B8" s="11">
        <f>'Falazás és egyéb kőművesmunka'!H21</f>
        <v>0</v>
      </c>
      <c r="C8" s="11">
        <f>'Falazás és egyéb kőművesmunka'!I21</f>
        <v>0</v>
      </c>
    </row>
    <row r="9" spans="1:3" ht="31.5">
      <c r="A9" s="11" t="s">
        <v>34</v>
      </c>
      <c r="B9" s="11">
        <f>'Fém- és könnyű épületszerkezet '!H4</f>
        <v>0</v>
      </c>
      <c r="C9" s="11">
        <f>'Fém- és könnyű épületszerkezet '!I4</f>
        <v>0</v>
      </c>
    </row>
    <row r="10" spans="1:3" ht="15.75">
      <c r="A10" s="11" t="s">
        <v>41</v>
      </c>
      <c r="B10" s="11">
        <f>'Vakolás és rabicolás'!H12</f>
        <v>0</v>
      </c>
      <c r="C10" s="11">
        <f>'Vakolás és rabicolás'!I12</f>
        <v>0</v>
      </c>
    </row>
    <row r="11" spans="1:3" ht="15.75">
      <c r="A11" s="11" t="s">
        <v>47</v>
      </c>
      <c r="B11" s="11">
        <f>Szárazépítés!H7</f>
        <v>0</v>
      </c>
      <c r="C11" s="11">
        <f>Szárazépítés!I7</f>
        <v>0</v>
      </c>
    </row>
    <row r="12" spans="1:3" ht="31.5">
      <c r="A12" s="11" t="s">
        <v>74</v>
      </c>
      <c r="B12" s="11">
        <f>'Aljzatkészítés, hideg- és meleg'!H36</f>
        <v>0</v>
      </c>
      <c r="C12" s="11">
        <f>'Aljzatkészítés, hideg- és meleg'!I36</f>
        <v>0</v>
      </c>
    </row>
    <row r="13" spans="1:3" ht="15.75">
      <c r="A13" s="11" t="s">
        <v>75</v>
      </c>
      <c r="B13" s="11">
        <f>'Fa- és műanyag szerkezet elhely'!H12</f>
        <v>0</v>
      </c>
      <c r="C13" s="11">
        <f>'Fa- és műanyag szerkezet elhely'!I12</f>
        <v>0</v>
      </c>
    </row>
    <row r="14" spans="1:3" ht="31.5">
      <c r="A14" s="11" t="s">
        <v>89</v>
      </c>
      <c r="B14" s="11">
        <f>'Fém nyílászáró és épületlakatos'!H30</f>
        <v>0</v>
      </c>
      <c r="C14" s="11">
        <f>'Fém nyílászáró és épületlakatos'!I30</f>
        <v>0</v>
      </c>
    </row>
    <row r="15" spans="1:3" ht="15.75">
      <c r="A15" s="11" t="s">
        <v>92</v>
      </c>
      <c r="B15" s="11">
        <f>Üvegezés!H4</f>
        <v>0</v>
      </c>
      <c r="C15" s="11">
        <f>Üvegezés!I4</f>
        <v>0</v>
      </c>
    </row>
    <row r="16" spans="1:3" ht="15.75">
      <c r="A16" s="11" t="s">
        <v>121</v>
      </c>
      <c r="B16" s="11">
        <f>Felületképzés!H33</f>
        <v>0</v>
      </c>
      <c r="C16" s="11">
        <f>Felületképzés!I33</f>
        <v>0</v>
      </c>
    </row>
    <row r="17" spans="1:3" ht="15.75">
      <c r="A17" s="11" t="s">
        <v>130</v>
      </c>
      <c r="B17" s="11">
        <f>Szigetelés!H30</f>
        <v>0</v>
      </c>
      <c r="C17" s="11">
        <f>Szigetelés!I30</f>
        <v>0</v>
      </c>
    </row>
    <row r="18" spans="1:3" ht="31.5">
      <c r="A18" s="11" t="s">
        <v>133</v>
      </c>
      <c r="B18" s="11">
        <f>'Beépített berendezési tárgyak e'!H4</f>
        <v>0</v>
      </c>
      <c r="C18" s="11">
        <f>'Beépített berendezési tárgyak e'!I4</f>
        <v>0</v>
      </c>
    </row>
    <row r="19" spans="1:3" ht="15.75">
      <c r="A19" s="11" t="s">
        <v>138</v>
      </c>
      <c r="B19" s="11">
        <f>'Takarítási munka'!H6</f>
        <v>0</v>
      </c>
      <c r="C19" s="11">
        <f>'Takarítási munka'!I6</f>
        <v>0</v>
      </c>
    </row>
    <row r="20" spans="1:3" s="12" customFormat="1" ht="15.75">
      <c r="A20" s="12" t="s">
        <v>139</v>
      </c>
      <c r="B20" s="12">
        <f>ROUND(SUM(B2:B19),0)</f>
        <v>0</v>
      </c>
      <c r="C20" s="12">
        <f>ROUND(SUM(C2:C19),0)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134</v>
      </c>
      <c r="C2" s="2" t="s">
        <v>135</v>
      </c>
      <c r="D2" s="6">
        <v>21.4</v>
      </c>
      <c r="E2" s="1" t="s">
        <v>94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136</v>
      </c>
      <c r="C4" s="2" t="s">
        <v>137</v>
      </c>
      <c r="D4" s="6">
        <v>21.4</v>
      </c>
      <c r="E4" s="1" t="s">
        <v>94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20" customFormat="1" ht="12.75">
      <c r="A2" s="24">
        <v>1</v>
      </c>
      <c r="B2" s="25" t="s">
        <v>169</v>
      </c>
      <c r="C2" s="29" t="s">
        <v>222</v>
      </c>
      <c r="D2" s="30">
        <v>1</v>
      </c>
      <c r="E2" s="31" t="s">
        <v>14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1:9" s="20" customFormat="1" ht="12.75">
      <c r="A3" s="24"/>
      <c r="B3" s="25"/>
      <c r="C3" s="29"/>
      <c r="D3" s="30"/>
      <c r="E3" s="31"/>
      <c r="F3" s="22"/>
      <c r="G3" s="22"/>
      <c r="H3" s="22"/>
      <c r="I3" s="22"/>
    </row>
    <row r="4" spans="1:9" s="20" customFormat="1" ht="12.75">
      <c r="A4" s="24">
        <v>2</v>
      </c>
      <c r="B4" s="32" t="s">
        <v>169</v>
      </c>
      <c r="C4" s="29" t="s">
        <v>223</v>
      </c>
      <c r="D4" s="30">
        <v>1</v>
      </c>
      <c r="E4" s="31" t="s">
        <v>14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1:9" s="20" customFormat="1" ht="12.75">
      <c r="A5" s="24"/>
      <c r="B5" s="32"/>
      <c r="C5" s="29"/>
      <c r="D5" s="30"/>
      <c r="E5" s="31"/>
      <c r="F5" s="22"/>
      <c r="G5" s="22"/>
      <c r="H5" s="22"/>
      <c r="I5" s="22"/>
    </row>
    <row r="6" spans="1:9" s="20" customFormat="1" ht="25.5">
      <c r="A6" s="24">
        <v>3</v>
      </c>
      <c r="B6" s="32" t="s">
        <v>169</v>
      </c>
      <c r="C6" s="29" t="s">
        <v>225</v>
      </c>
      <c r="D6" s="30">
        <v>11</v>
      </c>
      <c r="E6" s="31" t="s">
        <v>12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1:9" s="20" customFormat="1" ht="12.75">
      <c r="A7" s="24"/>
      <c r="B7" s="32"/>
      <c r="C7" s="29"/>
      <c r="D7" s="30"/>
      <c r="E7" s="31"/>
      <c r="F7" s="22"/>
      <c r="G7" s="22"/>
      <c r="H7" s="22"/>
      <c r="I7" s="22"/>
    </row>
    <row r="8" spans="1:9" s="20" customFormat="1" ht="25.5">
      <c r="A8" s="24">
        <v>4</v>
      </c>
      <c r="B8" s="32" t="s">
        <v>169</v>
      </c>
      <c r="C8" s="29" t="s">
        <v>226</v>
      </c>
      <c r="D8" s="30">
        <v>3</v>
      </c>
      <c r="E8" s="31" t="s">
        <v>14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1:9" s="20" customFormat="1" ht="12.75">
      <c r="A9" s="24"/>
      <c r="B9" s="32"/>
      <c r="C9" s="29"/>
      <c r="D9" s="30"/>
      <c r="E9" s="31"/>
      <c r="F9" s="22"/>
      <c r="G9" s="22"/>
      <c r="H9" s="22"/>
      <c r="I9" s="22"/>
    </row>
    <row r="10" spans="1:9" s="20" customFormat="1" ht="12.75">
      <c r="A10" s="24">
        <v>5</v>
      </c>
      <c r="B10" s="32" t="s">
        <v>169</v>
      </c>
      <c r="C10" s="29" t="s">
        <v>227</v>
      </c>
      <c r="D10" s="30">
        <v>1</v>
      </c>
      <c r="E10" s="31" t="s">
        <v>14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1:9" s="20" customFormat="1" ht="12.75">
      <c r="A11" s="24"/>
      <c r="B11" s="32"/>
      <c r="C11" s="29"/>
      <c r="D11" s="30"/>
      <c r="E11" s="31"/>
      <c r="F11" s="22"/>
      <c r="G11" s="22"/>
      <c r="H11" s="22"/>
      <c r="I11" s="22"/>
    </row>
    <row r="12" spans="1:9" s="20" customFormat="1" ht="12.75">
      <c r="A12" s="24">
        <v>6</v>
      </c>
      <c r="B12" s="32" t="s">
        <v>169</v>
      </c>
      <c r="C12" s="29" t="s">
        <v>224</v>
      </c>
      <c r="D12" s="30">
        <v>1</v>
      </c>
      <c r="E12" s="31" t="s">
        <v>14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1:5" ht="12.75">
      <c r="A13" s="26"/>
      <c r="B13" s="27"/>
      <c r="C13" s="27"/>
      <c r="D13" s="28"/>
      <c r="E13" s="27"/>
    </row>
    <row r="14" spans="1:9" ht="25.5">
      <c r="A14" s="8">
        <v>7</v>
      </c>
      <c r="B14" s="1" t="s">
        <v>13</v>
      </c>
      <c r="C14" s="2" t="s">
        <v>15</v>
      </c>
      <c r="D14" s="6">
        <v>1</v>
      </c>
      <c r="E14" s="1" t="s">
        <v>14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16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172</v>
      </c>
      <c r="C2" s="2" t="s">
        <v>173</v>
      </c>
      <c r="D2" s="22">
        <v>180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19" customWidth="1"/>
    <col min="2" max="2" width="9.28125" style="20" customWidth="1"/>
    <col min="3" max="3" width="36.7109375" style="20" customWidth="1"/>
    <col min="4" max="4" width="6.7109375" style="22" customWidth="1"/>
    <col min="5" max="5" width="6.7109375" style="20" customWidth="1"/>
    <col min="6" max="7" width="8.28125" style="22" customWidth="1"/>
    <col min="8" max="9" width="10.28125" style="22" customWidth="1"/>
    <col min="10" max="10" width="15.7109375" style="20" customWidth="1"/>
    <col min="11" max="16384" width="9.140625" style="20" customWidth="1"/>
  </cols>
  <sheetData>
    <row r="1" spans="1:9" s="36" customFormat="1" ht="25.5">
      <c r="A1" s="33" t="s">
        <v>3</v>
      </c>
      <c r="B1" s="34" t="s">
        <v>4</v>
      </c>
      <c r="C1" s="34" t="s">
        <v>5</v>
      </c>
      <c r="D1" s="35" t="s">
        <v>6</v>
      </c>
      <c r="E1" s="34" t="s">
        <v>7</v>
      </c>
      <c r="F1" s="35" t="s">
        <v>8</v>
      </c>
      <c r="G1" s="35" t="s">
        <v>9</v>
      </c>
      <c r="H1" s="35" t="s">
        <v>10</v>
      </c>
      <c r="I1" s="35" t="s">
        <v>11</v>
      </c>
    </row>
    <row r="2" spans="1:9" s="36" customFormat="1" ht="66.75">
      <c r="A2" s="19">
        <v>1</v>
      </c>
      <c r="B2" s="20" t="s">
        <v>235</v>
      </c>
      <c r="C2" s="21" t="s">
        <v>236</v>
      </c>
      <c r="D2" s="22">
        <v>75.9</v>
      </c>
      <c r="E2" s="20" t="s">
        <v>22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1:9" s="36" customFormat="1" ht="12.75">
      <c r="A3" s="19"/>
      <c r="B3" s="20"/>
      <c r="C3" s="20"/>
      <c r="D3" s="22"/>
      <c r="E3" s="20"/>
      <c r="F3" s="22"/>
      <c r="G3" s="22"/>
      <c r="H3" s="22"/>
      <c r="I3" s="22"/>
    </row>
    <row r="4" spans="1:9" s="36" customFormat="1" ht="63.75">
      <c r="A4" s="19">
        <v>2</v>
      </c>
      <c r="B4" s="20" t="s">
        <v>237</v>
      </c>
      <c r="C4" s="21" t="s">
        <v>238</v>
      </c>
      <c r="D4" s="22">
        <v>45.42</v>
      </c>
      <c r="E4" s="20" t="s">
        <v>22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1:9" s="36" customFormat="1" ht="12.75">
      <c r="A5" s="37"/>
      <c r="B5" s="38"/>
      <c r="C5" s="38"/>
      <c r="D5" s="39"/>
      <c r="E5" s="38"/>
      <c r="F5" s="39"/>
      <c r="G5" s="39"/>
      <c r="H5" s="39"/>
      <c r="I5" s="39"/>
    </row>
    <row r="6" spans="1:9" ht="32.25" customHeight="1">
      <c r="A6" s="19">
        <v>3</v>
      </c>
      <c r="B6" s="20" t="s">
        <v>20</v>
      </c>
      <c r="C6" s="21" t="s">
        <v>24</v>
      </c>
      <c r="D6" s="22">
        <v>4</v>
      </c>
      <c r="E6" s="20" t="s">
        <v>14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8" spans="1:9" ht="38.25">
      <c r="A8" s="19">
        <v>4</v>
      </c>
      <c r="B8" s="20" t="s">
        <v>21</v>
      </c>
      <c r="C8" s="21" t="s">
        <v>23</v>
      </c>
      <c r="D8" s="22">
        <v>23.8</v>
      </c>
      <c r="E8" s="20" t="s">
        <v>22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10" spans="1:9" s="38" customFormat="1" ht="12.75">
      <c r="A10" s="33"/>
      <c r="B10" s="34"/>
      <c r="C10" s="34" t="s">
        <v>16</v>
      </c>
      <c r="D10" s="35"/>
      <c r="E10" s="34"/>
      <c r="F10" s="35"/>
      <c r="G10" s="35"/>
      <c r="H10" s="35">
        <f>ROUND(SUM(H6:H9),0)</f>
        <v>0</v>
      </c>
      <c r="I10" s="35">
        <f>ROUND(SUM(I6:I9),0)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19" customWidth="1"/>
    <col min="2" max="2" width="9.28125" style="20" customWidth="1"/>
    <col min="3" max="3" width="36.7109375" style="20" customWidth="1"/>
    <col min="4" max="4" width="6.7109375" style="22" customWidth="1"/>
    <col min="5" max="5" width="6.7109375" style="20" customWidth="1"/>
    <col min="6" max="7" width="8.28125" style="22" customWidth="1"/>
    <col min="8" max="9" width="10.28125" style="22" customWidth="1"/>
    <col min="10" max="10" width="15.7109375" style="20" customWidth="1"/>
    <col min="11" max="16384" width="9.140625" style="20" customWidth="1"/>
  </cols>
  <sheetData>
    <row r="1" spans="1:9" s="36" customFormat="1" ht="25.5">
      <c r="A1" s="33" t="s">
        <v>3</v>
      </c>
      <c r="B1" s="34" t="s">
        <v>4</v>
      </c>
      <c r="C1" s="34" t="s">
        <v>5</v>
      </c>
      <c r="D1" s="35" t="s">
        <v>6</v>
      </c>
      <c r="E1" s="34" t="s">
        <v>7</v>
      </c>
      <c r="F1" s="35" t="s">
        <v>8</v>
      </c>
      <c r="G1" s="35" t="s">
        <v>9</v>
      </c>
      <c r="H1" s="35" t="s">
        <v>10</v>
      </c>
      <c r="I1" s="35" t="s">
        <v>11</v>
      </c>
    </row>
    <row r="2" spans="1:9" ht="65.25">
      <c r="A2" s="19">
        <v>1</v>
      </c>
      <c r="B2" s="20" t="s">
        <v>239</v>
      </c>
      <c r="C2" s="21" t="s">
        <v>240</v>
      </c>
      <c r="D2" s="22">
        <v>2.1</v>
      </c>
      <c r="E2" s="20" t="s">
        <v>22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4" spans="1:9" s="38" customFormat="1" ht="12.75">
      <c r="A4" s="33"/>
      <c r="B4" s="34"/>
      <c r="C4" s="34" t="s">
        <v>16</v>
      </c>
      <c r="D4" s="35"/>
      <c r="E4" s="34"/>
      <c r="F4" s="35"/>
      <c r="G4" s="35"/>
      <c r="H4" s="35">
        <f>ROUND(SUM(H2:H3),0)</f>
        <v>0</v>
      </c>
      <c r="I4" s="35">
        <f>ROUND(SUM(I2:I3),0)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0"/>
  <sheetViews>
    <sheetView zoomScalePageLayoutView="0" workbookViewId="0" topLeftCell="A13">
      <selection activeCell="J4" sqref="J4"/>
    </sheetView>
  </sheetViews>
  <sheetFormatPr defaultColWidth="9.140625" defaultRowHeight="15"/>
  <cols>
    <col min="1" max="1" width="4.28125" style="19" customWidth="1"/>
    <col min="2" max="2" width="9.28125" style="20" customWidth="1"/>
    <col min="3" max="3" width="36.7109375" style="20" customWidth="1"/>
    <col min="4" max="4" width="6.7109375" style="22" customWidth="1"/>
    <col min="5" max="5" width="6.7109375" style="20" customWidth="1"/>
    <col min="6" max="7" width="8.28125" style="22" customWidth="1"/>
    <col min="8" max="9" width="10.28125" style="22" customWidth="1"/>
    <col min="10" max="10" width="15.7109375" style="20" customWidth="1"/>
    <col min="11" max="16384" width="9.140625" style="20" customWidth="1"/>
  </cols>
  <sheetData>
    <row r="1" spans="1:9" s="36" customFormat="1" ht="25.5">
      <c r="A1" s="33" t="s">
        <v>3</v>
      </c>
      <c r="B1" s="34" t="s">
        <v>4</v>
      </c>
      <c r="C1" s="34" t="s">
        <v>5</v>
      </c>
      <c r="D1" s="35" t="s">
        <v>6</v>
      </c>
      <c r="E1" s="34" t="s">
        <v>7</v>
      </c>
      <c r="F1" s="35" t="s">
        <v>8</v>
      </c>
      <c r="G1" s="35" t="s">
        <v>9</v>
      </c>
      <c r="H1" s="35" t="s">
        <v>10</v>
      </c>
      <c r="I1" s="35" t="s">
        <v>11</v>
      </c>
    </row>
    <row r="2" spans="1:9" ht="25.5" customHeight="1">
      <c r="A2" s="19">
        <v>1</v>
      </c>
      <c r="B2" s="20" t="s">
        <v>26</v>
      </c>
      <c r="C2" s="21" t="s">
        <v>27</v>
      </c>
      <c r="D2" s="22">
        <v>7.7</v>
      </c>
      <c r="E2" s="20" t="s">
        <v>18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ht="12.75">
      <c r="C3" s="21"/>
    </row>
    <row r="4" spans="1:9" ht="25.5">
      <c r="A4" s="19">
        <v>2</v>
      </c>
      <c r="B4" s="20" t="s">
        <v>175</v>
      </c>
      <c r="C4" s="21" t="s">
        <v>174</v>
      </c>
      <c r="D4" s="22">
        <v>7.7</v>
      </c>
      <c r="E4" s="20" t="s">
        <v>18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ht="12.75">
      <c r="C5" s="21"/>
    </row>
    <row r="6" spans="1:9" ht="25.5">
      <c r="A6" s="19">
        <v>3</v>
      </c>
      <c r="B6" s="20" t="s">
        <v>241</v>
      </c>
      <c r="C6" s="21" t="s">
        <v>242</v>
      </c>
      <c r="D6" s="22">
        <v>3.64</v>
      </c>
      <c r="E6" s="20" t="s">
        <v>22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ht="12.75">
      <c r="C7" s="21"/>
    </row>
    <row r="8" spans="1:9" ht="102">
      <c r="A8" s="19">
        <v>4</v>
      </c>
      <c r="B8" s="20" t="s">
        <v>243</v>
      </c>
      <c r="C8" s="21" t="s">
        <v>244</v>
      </c>
      <c r="D8" s="22">
        <v>1.55</v>
      </c>
      <c r="E8" s="20" t="s">
        <v>22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ht="12.75">
      <c r="C9" s="21"/>
    </row>
    <row r="10" spans="1:9" ht="114.75">
      <c r="A10" s="19">
        <v>5</v>
      </c>
      <c r="B10" s="20" t="s">
        <v>245</v>
      </c>
      <c r="C10" s="21" t="s">
        <v>246</v>
      </c>
      <c r="D10" s="22">
        <v>2.14</v>
      </c>
      <c r="E10" s="20" t="s">
        <v>22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ht="12.75">
      <c r="C11" s="21"/>
    </row>
    <row r="12" spans="1:9" ht="51">
      <c r="A12" s="19">
        <v>6</v>
      </c>
      <c r="B12" s="20" t="s">
        <v>247</v>
      </c>
      <c r="C12" s="21" t="s">
        <v>248</v>
      </c>
      <c r="D12" s="22">
        <v>0.88</v>
      </c>
      <c r="E12" s="20" t="s">
        <v>22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ht="12.75">
      <c r="C13" s="21"/>
    </row>
    <row r="14" spans="1:9" ht="63.75">
      <c r="A14" s="19">
        <v>7</v>
      </c>
      <c r="B14" s="20" t="s">
        <v>201</v>
      </c>
      <c r="C14" s="21" t="s">
        <v>218</v>
      </c>
      <c r="D14" s="22">
        <v>240.8</v>
      </c>
      <c r="E14" s="20" t="s">
        <v>18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ht="12.75">
      <c r="C15" s="21"/>
    </row>
    <row r="16" spans="1:9" ht="63.75">
      <c r="A16" s="19">
        <v>8</v>
      </c>
      <c r="B16" s="20" t="s">
        <v>229</v>
      </c>
      <c r="C16" s="21" t="s">
        <v>228</v>
      </c>
      <c r="D16" s="22">
        <v>240.8</v>
      </c>
      <c r="E16" s="20" t="s">
        <v>18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ht="12.75">
      <c r="C17" s="21"/>
    </row>
    <row r="18" spans="1:9" ht="25.5">
      <c r="A18" s="19">
        <v>9</v>
      </c>
      <c r="B18" s="20" t="s">
        <v>169</v>
      </c>
      <c r="C18" s="21" t="s">
        <v>219</v>
      </c>
      <c r="D18" s="22">
        <v>1</v>
      </c>
      <c r="E18" s="20" t="s">
        <v>14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</row>
    <row r="20" spans="1:9" s="38" customFormat="1" ht="12.75">
      <c r="A20" s="33"/>
      <c r="B20" s="34"/>
      <c r="C20" s="34" t="s">
        <v>16</v>
      </c>
      <c r="D20" s="35"/>
      <c r="E20" s="34"/>
      <c r="F20" s="35"/>
      <c r="G20" s="35"/>
      <c r="H20" s="35">
        <f>ROUND(SUM(H2:H19),0)</f>
        <v>0</v>
      </c>
      <c r="I20" s="35">
        <f>ROUND(SUM(I2:I19),0)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20" customFormat="1" ht="129.75" customHeight="1">
      <c r="A2" s="19">
        <v>1</v>
      </c>
      <c r="B2" s="20" t="s">
        <v>202</v>
      </c>
      <c r="C2" s="21" t="s">
        <v>204</v>
      </c>
      <c r="D2" s="22">
        <v>1</v>
      </c>
      <c r="E2" s="20" t="s">
        <v>14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1:9" s="20" customFormat="1" ht="12.75">
      <c r="A3" s="19"/>
      <c r="C3" s="21"/>
      <c r="D3" s="22"/>
      <c r="F3" s="22"/>
      <c r="G3" s="22"/>
      <c r="H3" s="22"/>
      <c r="I3" s="22"/>
    </row>
    <row r="4" spans="1:9" s="20" customFormat="1" ht="140.25">
      <c r="A4" s="19">
        <v>2</v>
      </c>
      <c r="B4" s="20" t="s">
        <v>203</v>
      </c>
      <c r="C4" s="21" t="s">
        <v>205</v>
      </c>
      <c r="D4" s="22">
        <v>4</v>
      </c>
      <c r="E4" s="20" t="s">
        <v>14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1:9" s="20" customFormat="1" ht="12.75">
      <c r="A5" s="19"/>
      <c r="C5" s="21"/>
      <c r="D5" s="22"/>
      <c r="F5" s="22"/>
      <c r="G5" s="22"/>
      <c r="H5" s="22"/>
      <c r="I5" s="22"/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1"/>
  <sheetViews>
    <sheetView zoomScalePageLayoutView="0" workbookViewId="0" topLeftCell="A10">
      <selection activeCell="J4" sqref="J4"/>
    </sheetView>
  </sheetViews>
  <sheetFormatPr defaultColWidth="9.140625" defaultRowHeight="15"/>
  <cols>
    <col min="1" max="1" width="4.28125" style="19" customWidth="1"/>
    <col min="2" max="2" width="9.28125" style="20" customWidth="1"/>
    <col min="3" max="3" width="36.7109375" style="20" customWidth="1"/>
    <col min="4" max="4" width="6.7109375" style="22" customWidth="1"/>
    <col min="5" max="5" width="6.7109375" style="20" customWidth="1"/>
    <col min="6" max="7" width="8.28125" style="22" customWidth="1"/>
    <col min="8" max="9" width="10.28125" style="22" customWidth="1"/>
    <col min="10" max="10" width="15.7109375" style="20" customWidth="1"/>
    <col min="11" max="16384" width="9.140625" style="20" customWidth="1"/>
  </cols>
  <sheetData>
    <row r="1" spans="1:9" s="36" customFormat="1" ht="25.5">
      <c r="A1" s="33" t="s">
        <v>3</v>
      </c>
      <c r="B1" s="34" t="s">
        <v>4</v>
      </c>
      <c r="C1" s="34" t="s">
        <v>5</v>
      </c>
      <c r="D1" s="35" t="s">
        <v>6</v>
      </c>
      <c r="E1" s="34" t="s">
        <v>7</v>
      </c>
      <c r="F1" s="35" t="s">
        <v>8</v>
      </c>
      <c r="G1" s="35" t="s">
        <v>9</v>
      </c>
      <c r="H1" s="35" t="s">
        <v>10</v>
      </c>
      <c r="I1" s="35" t="s">
        <v>11</v>
      </c>
    </row>
    <row r="2" spans="1:9" ht="76.5">
      <c r="A2" s="19">
        <v>1</v>
      </c>
      <c r="B2" s="20" t="s">
        <v>29</v>
      </c>
      <c r="C2" s="21" t="s">
        <v>30</v>
      </c>
      <c r="D2" s="22">
        <v>26.6</v>
      </c>
      <c r="E2" s="20" t="s">
        <v>18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ht="12.75">
      <c r="C3" s="21"/>
    </row>
    <row r="4" spans="2:9" ht="19.5" customHeight="1">
      <c r="B4" s="20" t="s">
        <v>217</v>
      </c>
      <c r="C4" s="21" t="s">
        <v>216</v>
      </c>
      <c r="D4" s="22">
        <v>264.7</v>
      </c>
      <c r="E4" s="20" t="s">
        <v>12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ht="12.75">
      <c r="C5" s="21"/>
    </row>
    <row r="6" spans="1:9" ht="102">
      <c r="A6" s="19">
        <v>2</v>
      </c>
      <c r="B6" s="20" t="s">
        <v>249</v>
      </c>
      <c r="C6" s="21" t="s">
        <v>250</v>
      </c>
      <c r="D6" s="22">
        <v>29.8</v>
      </c>
      <c r="E6" s="20" t="s">
        <v>18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ht="12.75">
      <c r="C7" s="21"/>
    </row>
    <row r="8" spans="1:9" ht="93" customHeight="1">
      <c r="A8" s="19">
        <v>3</v>
      </c>
      <c r="B8" s="20" t="s">
        <v>206</v>
      </c>
      <c r="C8" s="21" t="s">
        <v>207</v>
      </c>
      <c r="D8" s="22">
        <v>26.6</v>
      </c>
      <c r="E8" s="20" t="s">
        <v>18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ht="12.75">
      <c r="C9" s="21"/>
    </row>
    <row r="10" spans="1:9" ht="102">
      <c r="A10" s="19">
        <v>4</v>
      </c>
      <c r="B10" s="20" t="s">
        <v>178</v>
      </c>
      <c r="C10" s="21" t="s">
        <v>177</v>
      </c>
      <c r="D10" s="22">
        <v>0.5</v>
      </c>
      <c r="E10" s="20" t="s">
        <v>22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ht="12.75">
      <c r="C11" s="21" t="s">
        <v>185</v>
      </c>
    </row>
    <row r="12" ht="12.75">
      <c r="C12" s="21"/>
    </row>
    <row r="13" spans="1:9" ht="76.5">
      <c r="A13" s="19">
        <v>5</v>
      </c>
      <c r="B13" s="20" t="s">
        <v>176</v>
      </c>
      <c r="C13" s="21" t="s">
        <v>179</v>
      </c>
      <c r="D13" s="22">
        <v>30</v>
      </c>
      <c r="E13" s="20" t="s">
        <v>14</v>
      </c>
      <c r="F13" s="22">
        <v>0</v>
      </c>
      <c r="G13" s="22">
        <v>0</v>
      </c>
      <c r="H13" s="22">
        <f>ROUND(D13*F13,0)</f>
        <v>0</v>
      </c>
      <c r="I13" s="22">
        <f>ROUND(D13*G13,0)</f>
        <v>0</v>
      </c>
    </row>
    <row r="14" ht="12.75">
      <c r="C14" s="21"/>
    </row>
    <row r="15" spans="1:9" ht="76.5">
      <c r="A15" s="19">
        <v>6</v>
      </c>
      <c r="B15" s="20" t="s">
        <v>176</v>
      </c>
      <c r="C15" s="21" t="s">
        <v>179</v>
      </c>
      <c r="D15" s="22">
        <v>30</v>
      </c>
      <c r="E15" s="20" t="s">
        <v>14</v>
      </c>
      <c r="F15" s="22">
        <v>0</v>
      </c>
      <c r="G15" s="22">
        <v>0</v>
      </c>
      <c r="H15" s="22">
        <f>ROUND(D15*F15,0)</f>
        <v>0</v>
      </c>
      <c r="I15" s="22">
        <f>ROUND(D15*G15,0)</f>
        <v>0</v>
      </c>
    </row>
    <row r="16" ht="12.75">
      <c r="C16" s="21" t="s">
        <v>180</v>
      </c>
    </row>
    <row r="17" ht="12.75">
      <c r="C17" s="21"/>
    </row>
    <row r="18" spans="1:9" ht="38.25">
      <c r="A18" s="19">
        <v>7</v>
      </c>
      <c r="B18" s="20" t="s">
        <v>187</v>
      </c>
      <c r="C18" s="21" t="s">
        <v>220</v>
      </c>
      <c r="D18" s="22">
        <v>940</v>
      </c>
      <c r="E18" s="20" t="s">
        <v>12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</row>
    <row r="19" ht="12.75">
      <c r="C19" s="21" t="s">
        <v>186</v>
      </c>
    </row>
    <row r="21" spans="1:9" s="38" customFormat="1" ht="12.75">
      <c r="A21" s="33"/>
      <c r="B21" s="34"/>
      <c r="C21" s="34" t="s">
        <v>16</v>
      </c>
      <c r="D21" s="35"/>
      <c r="E21" s="34"/>
      <c r="F21" s="35"/>
      <c r="G21" s="35"/>
      <c r="H21" s="35">
        <f>ROUND(SUM(H2:H20),0)</f>
        <v>0</v>
      </c>
      <c r="I21" s="35">
        <f>ROUND(SUM(I2:I20),0)</f>
        <v>0</v>
      </c>
    </row>
  </sheetData>
  <sheetProtection/>
  <printOptions/>
  <pageMargins left="0.5511811023622047" right="0.4330708661417323" top="0.7480314960629921" bottom="0.7480314960629921" header="0.31496062992125984" footer="0.31496062992125984"/>
  <pageSetup firstPageNumber="-4105" useFirstPageNumber="1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Dóra</dc:creator>
  <cp:keywords/>
  <dc:description/>
  <cp:lastModifiedBy>Felhasználó</cp:lastModifiedBy>
  <cp:lastPrinted>2017-12-11T15:11:44Z</cp:lastPrinted>
  <dcterms:created xsi:type="dcterms:W3CDTF">2017-10-13T08:29:37Z</dcterms:created>
  <dcterms:modified xsi:type="dcterms:W3CDTF">2017-12-12T09:46:17Z</dcterms:modified>
  <cp:category/>
  <cp:version/>
  <cp:contentType/>
  <cp:contentStatus/>
</cp:coreProperties>
</file>